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<sst xmlns="http://schemas.openxmlformats.org/spreadsheetml/2006/main" count="20">
  <si>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开票清单《西溪校区》</t>
  </si>
  <si>
    <t>发票抬头</t>
  </si>
  <si>
    <t>就餐次数/标准/人数</t>
  </si>
  <si>
    <t>就餐
金额</t>
  </si>
  <si>
    <t>搭伙费</t>
  </si>
  <si>
    <t>消费
总额</t>
  </si>
  <si>
    <t>税金</t>
  </si>
  <si>
    <t>开票金额</t>
  </si>
  <si>
    <t>就餐
人数</t>
  </si>
  <si>
    <t>早</t>
  </si>
  <si>
    <t>中</t>
  </si>
  <si>
    <t>晚</t>
  </si>
  <si>
    <t>次数</t>
  </si>
  <si>
    <t>标准</t>
  </si>
  <si>
    <t>合计</t>
  </si>
  <si>
    <t>计算方法：</t>
  </si>
  <si>
    <t>1、搭伙费=就餐人数×就餐次数总和×就餐标准总和×20%</t>
  </si>
  <si>
    <t>2、消费总额=就餐金额+搭伙费</t>
  </si>
  <si>
    <t>3、税金=消费总额÷0.93660377359-消费总额</t>
  </si>
  <si>
    <t>4、开票金额=消费总额+税金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</si>
</sst>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tabSelected="1" workbookViewId="0">
      <selection activeCell="P12" sqref="P12"/>
    </sheetView>
  </sheetViews>
  <sheetFormatPr defaultColWidth="9" defaultRowHeight="13.5"/>
  <cols>
    <col min="1" max="1" width="18.375" style="1" customWidth="1"/>
    <col min="2" max="2" width="5.625" style="1" customWidth="1"/>
    <col min="3" max="4" width="5.125" style="1" customWidth="1"/>
    <col min="5" max="5" width="5.5" style="1" customWidth="1"/>
    <col min="6" max="6" width="4.875" style="1" customWidth="1"/>
    <col min="7" max="7" width="5" style="1" customWidth="1"/>
    <col min="8" max="8" width="5.25" style="1" customWidth="1"/>
    <col min="9" max="9" width="6.75" style="1" customWidth="1"/>
    <col min="10" max="10" width="6.875" style="1" customWidth="1"/>
    <col min="11" max="11" width="7.25" style="1" customWidth="1"/>
    <col min="12" max="12" width="8.5" style="2" customWidth="1"/>
    <col min="13" max="13" width="11.875" style="2" customWidth="1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3" customHeight="1" spans="1:13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17" t="s">
        <v>3</v>
      </c>
      <c r="J2" s="4" t="s">
        <v>4</v>
      </c>
      <c r="K2" s="18" t="s">
        <v>5</v>
      </c>
      <c r="L2" s="19" t="s">
        <v>6</v>
      </c>
      <c r="M2" s="19" t="s">
        <v>7</v>
      </c>
    </row>
    <row r="3" ht="22.9" customHeight="1" spans="1:13">
      <c r="A3" s="7"/>
      <c r="B3" s="4" t="s">
        <v>8</v>
      </c>
      <c r="C3" s="5" t="s">
        <v>9</v>
      </c>
      <c r="D3" s="8"/>
      <c r="E3" s="5" t="s">
        <v>10</v>
      </c>
      <c r="F3" s="8"/>
      <c r="G3" s="5" t="s">
        <v>11</v>
      </c>
      <c r="H3" s="6"/>
      <c r="I3" s="17"/>
      <c r="J3" s="7"/>
      <c r="K3" s="20"/>
      <c r="L3" s="21"/>
      <c r="M3" s="21"/>
    </row>
    <row r="4" ht="22.9" customHeight="1" spans="1:13">
      <c r="A4" s="9"/>
      <c r="B4" s="9"/>
      <c r="C4" s="10" t="s">
        <v>12</v>
      </c>
      <c r="D4" s="10" t="s">
        <v>13</v>
      </c>
      <c r="E4" s="10" t="s">
        <v>12</v>
      </c>
      <c r="F4" s="10" t="s">
        <v>13</v>
      </c>
      <c r="G4" s="10" t="s">
        <v>12</v>
      </c>
      <c r="H4" s="11" t="s">
        <v>13</v>
      </c>
      <c r="I4" s="17"/>
      <c r="J4" s="9"/>
      <c r="K4" s="22"/>
      <c r="L4" s="23"/>
      <c r="M4" s="23"/>
    </row>
    <row r="5" ht="22.9" customHeight="1" spans="1:13">
      <c r="A5" s="12"/>
      <c r="B5" s="12">
        <v>52</v>
      </c>
      <c r="C5" s="13"/>
      <c r="D5" s="13"/>
      <c r="E5" s="13">
        <v>3</v>
      </c>
      <c r="F5" s="13">
        <v>25</v>
      </c>
      <c r="G5" s="13">
        <v>4</v>
      </c>
      <c r="H5" s="13">
        <v>25</v>
      </c>
      <c r="I5" s="15">
        <f>B5*(C5*D5+E5*F5+G5*H5)</f>
        <v>9100</v>
      </c>
      <c r="J5" s="15">
        <f>I5*20%</f>
        <v>1820</v>
      </c>
      <c r="K5" s="15">
        <f>I5+J5</f>
        <v>10920</v>
      </c>
      <c r="L5" s="24">
        <f t="shared" ref="L5:L7" si="0">K5/0.93660377359-K5</f>
        <v>739.145850057454</v>
      </c>
      <c r="M5" s="24">
        <f t="shared" ref="M5:M7" si="1">K5+L5</f>
        <v>11659.1458500575</v>
      </c>
    </row>
    <row r="6" ht="22.9" customHeight="1" spans="1:13">
      <c r="A6" s="12"/>
      <c r="B6" s="12"/>
      <c r="C6" s="13"/>
      <c r="D6" s="13"/>
      <c r="E6" s="13"/>
      <c r="F6" s="13"/>
      <c r="G6" s="13"/>
      <c r="H6" s="13"/>
      <c r="I6" s="15">
        <f t="shared" ref="I6:I7" si="2">B6*(C6*D6+E6*F6+G6*H6)</f>
        <v>0</v>
      </c>
      <c r="J6" s="15">
        <f t="shared" ref="J6:J7" si="3">I6*20%</f>
        <v>0</v>
      </c>
      <c r="K6" s="15">
        <f t="shared" ref="K6:K7" si="4">I6+J6</f>
        <v>0</v>
      </c>
      <c r="L6" s="24">
        <f t="shared" si="0"/>
        <v>0</v>
      </c>
      <c r="M6" s="24">
        <f t="shared" si="1"/>
        <v>0</v>
      </c>
    </row>
    <row r="7" ht="22.9" customHeight="1" spans="1:13">
      <c r="A7" s="12"/>
      <c r="B7" s="12"/>
      <c r="C7" s="13"/>
      <c r="D7" s="13"/>
      <c r="E7" s="13"/>
      <c r="F7" s="13"/>
      <c r="G7" s="13"/>
      <c r="H7" s="13"/>
      <c r="I7" s="15">
        <f t="shared" si="2"/>
        <v>0</v>
      </c>
      <c r="J7" s="15">
        <f t="shared" si="3"/>
        <v>0</v>
      </c>
      <c r="K7" s="15">
        <f t="shared" si="4"/>
        <v>0</v>
      </c>
      <c r="L7" s="24">
        <f t="shared" si="0"/>
        <v>0</v>
      </c>
      <c r="M7" s="24">
        <f t="shared" si="1"/>
        <v>0</v>
      </c>
    </row>
    <row r="8" ht="22.9" customHeight="1" spans="1:13">
      <c r="A8" s="14" t="s">
        <v>14</v>
      </c>
      <c r="B8" s="15">
        <f>SUM(B5:B7)</f>
        <v>52</v>
      </c>
      <c r="C8" s="15">
        <f t="shared" ref="C8:M8" si="5">SUM(C5:C7)</f>
        <v>0</v>
      </c>
      <c r="D8" s="15">
        <f t="shared" si="5"/>
        <v>0</v>
      </c>
      <c r="E8" s="15">
        <f t="shared" si="5"/>
        <v>3</v>
      </c>
      <c r="F8" s="15">
        <f t="shared" si="5"/>
        <v>25</v>
      </c>
      <c r="G8" s="15">
        <f t="shared" si="5"/>
        <v>4</v>
      </c>
      <c r="H8" s="15">
        <f t="shared" si="5"/>
        <v>25</v>
      </c>
      <c r="I8" s="15">
        <f t="shared" si="5"/>
        <v>9100</v>
      </c>
      <c r="J8" s="15">
        <f t="shared" si="5"/>
        <v>1820</v>
      </c>
      <c r="K8" s="15">
        <f t="shared" si="5"/>
        <v>10920</v>
      </c>
      <c r="L8" s="24">
        <f t="shared" si="5"/>
        <v>739.145850057454</v>
      </c>
      <c r="M8" s="24">
        <f t="shared" si="5"/>
        <v>11659.1458500575</v>
      </c>
    </row>
    <row r="9" ht="22.9" customHeight="1" spans="1:13">
      <c r="A9" s="16" t="s">
        <v>15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ht="24.6" customHeight="1" spans="1:13">
      <c r="A10" s="16" t="s">
        <v>16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ht="23.45" customHeight="1" spans="1:13">
      <c r="A11" s="16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ht="24" customHeight="1" spans="1:13">
      <c r="A12" s="16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26.45" customHeight="1" spans="1:13">
      <c r="A13" s="16" t="s">
        <v>19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B2:H2"/>
    <mergeCell ref="C3:D3"/>
    <mergeCell ref="E3:F3"/>
    <mergeCell ref="G3:H3"/>
    <mergeCell ref="A9:M9"/>
    <mergeCell ref="A10:M10"/>
    <mergeCell ref="A11:M11"/>
    <mergeCell ref="A12:M12"/>
    <mergeCell ref="A13:M13"/>
    <mergeCell ref="A2:A4"/>
    <mergeCell ref="B3:B4"/>
    <mergeCell ref="I2:I4"/>
    <mergeCell ref="J2:J4"/>
    <mergeCell ref="K2:K4"/>
    <mergeCell ref="L2:L4"/>
    <mergeCell ref="M2:M4"/>
  </mergeCells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2016-12-06T00:58:00Z</dcterms:created>
  <cp:lastPrinted>2017-02-23T09:25:00Z</cp:lastPrinted>
  <dcterms:modified xsi:type="dcterms:W3CDTF">2017-06-28T01:39:32Z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