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0515" windowHeight="7575"/>
  </bookViews>
  <sheets>
    <sheet name="15公管体" sheetId="19" r:id="rId1"/>
    <sheet name="16公管" sheetId="2" r:id="rId2"/>
    <sheet name="16教育" sheetId="3" r:id="rId3"/>
    <sheet name="16体教" sheetId="4" r:id="rId4"/>
    <sheet name="16运训" sheetId="5" r:id="rId5"/>
    <sheet name="16民传" sheetId="6" r:id="rId6"/>
  </sheets>
  <calcPr calcId="124519"/>
</workbook>
</file>

<file path=xl/calcChain.xml><?xml version="1.0" encoding="utf-8"?>
<calcChain xmlns="http://schemas.openxmlformats.org/spreadsheetml/2006/main">
  <c r="H2" i="6"/>
  <c r="N2" s="1"/>
  <c r="H3" i="5"/>
  <c r="N3" s="1"/>
  <c r="H4"/>
  <c r="N4" s="1"/>
  <c r="H5"/>
  <c r="N5" s="1"/>
  <c r="H6"/>
  <c r="N6" s="1"/>
  <c r="H7"/>
  <c r="N7" s="1"/>
  <c r="H2"/>
  <c r="N2" s="1"/>
  <c r="H3" i="4"/>
  <c r="N3" s="1"/>
  <c r="H4"/>
  <c r="N4" s="1"/>
  <c r="H5"/>
  <c r="N5" s="1"/>
  <c r="H6"/>
  <c r="N6" s="1"/>
  <c r="H7"/>
  <c r="N7" s="1"/>
  <c r="H8"/>
  <c r="N8" s="1"/>
  <c r="H9"/>
  <c r="N9" s="1"/>
  <c r="H2"/>
  <c r="N2" s="1"/>
  <c r="H3" i="3"/>
  <c r="N3" s="1"/>
  <c r="H4"/>
  <c r="N4" s="1"/>
  <c r="H5"/>
  <c r="N5" s="1"/>
  <c r="H6"/>
  <c r="N6" s="1"/>
  <c r="H7"/>
  <c r="N7" s="1"/>
  <c r="H8"/>
  <c r="N8" s="1"/>
  <c r="H9"/>
  <c r="N9" s="1"/>
  <c r="H10"/>
  <c r="N10" s="1"/>
  <c r="H2"/>
  <c r="N2" s="1"/>
  <c r="H3" i="2"/>
  <c r="N3" s="1"/>
  <c r="H4"/>
  <c r="N4" s="1"/>
  <c r="H5"/>
  <c r="N5" s="1"/>
  <c r="H2"/>
  <c r="N2" s="1"/>
  <c r="H3" i="19"/>
  <c r="N3" s="1"/>
  <c r="H4"/>
  <c r="N4" s="1"/>
  <c r="H5"/>
  <c r="N5" s="1"/>
  <c r="H6"/>
  <c r="N6" s="1"/>
  <c r="H7"/>
  <c r="N7" s="1"/>
  <c r="H8"/>
  <c r="N8" s="1"/>
  <c r="H9"/>
  <c r="N9" s="1"/>
  <c r="H10"/>
  <c r="N10" s="1"/>
  <c r="H11"/>
  <c r="N11" s="1"/>
  <c r="H2"/>
  <c r="N2" s="1"/>
</calcChain>
</file>

<file path=xl/sharedStrings.xml><?xml version="1.0" encoding="utf-8"?>
<sst xmlns="http://schemas.openxmlformats.org/spreadsheetml/2006/main" count="427" uniqueCount="218">
  <si>
    <t>学号</t>
  </si>
  <si>
    <t>姓名</t>
  </si>
  <si>
    <t>▼主修专业课程累计平均绩点</t>
  </si>
  <si>
    <t>3150104512</t>
  </si>
  <si>
    <t>巫诺雅</t>
  </si>
  <si>
    <t>3150105707</t>
  </si>
  <si>
    <t>俞杰</t>
  </si>
  <si>
    <t>3150105655</t>
  </si>
  <si>
    <t>彭馨谊</t>
  </si>
  <si>
    <t>3150104525</t>
  </si>
  <si>
    <t>王雨嫣</t>
  </si>
  <si>
    <t>3150104530</t>
  </si>
  <si>
    <t>3150105930</t>
  </si>
  <si>
    <t>杨藩维</t>
  </si>
  <si>
    <t>3150104505</t>
  </si>
  <si>
    <t>宁紫卉</t>
  </si>
  <si>
    <t>3150104510</t>
  </si>
  <si>
    <t>孟展豪</t>
  </si>
  <si>
    <t>3150105931</t>
  </si>
  <si>
    <t>姚瑶</t>
  </si>
  <si>
    <t>3150105705</t>
  </si>
  <si>
    <t>刘宇晨</t>
  </si>
  <si>
    <t>3160101687</t>
  </si>
  <si>
    <t>王文言</t>
  </si>
  <si>
    <t>3169801009</t>
  </si>
  <si>
    <t>陈恬昊</t>
  </si>
  <si>
    <t>3160101692</t>
  </si>
  <si>
    <t>陈俏忆</t>
  </si>
  <si>
    <t>3169801010</t>
  </si>
  <si>
    <t>于亚洋</t>
  </si>
  <si>
    <t>3160101674</t>
  </si>
  <si>
    <t>蔡小瑛</t>
  </si>
  <si>
    <t>3160101677</t>
  </si>
  <si>
    <t>周晴雪</t>
  </si>
  <si>
    <t>3160101681</t>
  </si>
  <si>
    <t>童颖之</t>
  </si>
  <si>
    <t>3160101682</t>
  </si>
  <si>
    <t>陆晨超</t>
  </si>
  <si>
    <t>3160102690</t>
  </si>
  <si>
    <t>陈浊</t>
  </si>
  <si>
    <t>3160103208</t>
  </si>
  <si>
    <t>甄丹蕾</t>
  </si>
  <si>
    <t>3160103926</t>
  </si>
  <si>
    <t>黄逸舒</t>
  </si>
  <si>
    <t>3160104959</t>
  </si>
  <si>
    <t>提咏荷</t>
  </si>
  <si>
    <t>3160104976</t>
  </si>
  <si>
    <t>张玮逸</t>
  </si>
  <si>
    <t>3160105742</t>
  </si>
  <si>
    <t>戚博特</t>
  </si>
  <si>
    <t>3160105755</t>
  </si>
  <si>
    <t>肖政</t>
  </si>
  <si>
    <t>3160105746</t>
  </si>
  <si>
    <t>徐勇进</t>
  </si>
  <si>
    <t>3160105753</t>
  </si>
  <si>
    <t>徐雨扬</t>
  </si>
  <si>
    <t>3160105734</t>
  </si>
  <si>
    <t>李啸虎</t>
  </si>
  <si>
    <t>3160105735</t>
  </si>
  <si>
    <t>方楚</t>
  </si>
  <si>
    <t>3160105747</t>
  </si>
  <si>
    <t>金晓宇</t>
  </si>
  <si>
    <t>3160105736</t>
  </si>
  <si>
    <t>裘莎丽</t>
  </si>
  <si>
    <t>3160105994</t>
  </si>
  <si>
    <t>滕紫彤</t>
  </si>
  <si>
    <t>3160105993</t>
  </si>
  <si>
    <t>刘思琪</t>
  </si>
  <si>
    <t>3160106025</t>
  </si>
  <si>
    <t>高涵</t>
  </si>
  <si>
    <t>3160106024</t>
  </si>
  <si>
    <t>周艺霖</t>
  </si>
  <si>
    <t>3160105982</t>
  </si>
  <si>
    <t>张旖</t>
  </si>
  <si>
    <t>3160105987</t>
  </si>
  <si>
    <t>陈佳嘉</t>
  </si>
  <si>
    <t>3160105986</t>
  </si>
  <si>
    <t>马紫晨</t>
  </si>
  <si>
    <t>序号</t>
    <phoneticPr fontId="3" type="noConversion"/>
  </si>
  <si>
    <t>英语成绩（六级或托福、雅思）成绩</t>
  </si>
  <si>
    <t>累计获得总学分</t>
    <phoneticPr fontId="3" type="noConversion"/>
  </si>
  <si>
    <t>专业名称</t>
    <phoneticPr fontId="3" type="noConversion"/>
  </si>
  <si>
    <t>公共事业管理（体育）</t>
    <phoneticPr fontId="3" type="noConversion"/>
  </si>
  <si>
    <t>专业最高绩点</t>
    <phoneticPr fontId="4" type="noConversion"/>
  </si>
  <si>
    <t>主修绩点折算成绩</t>
    <phoneticPr fontId="4" type="noConversion"/>
  </si>
  <si>
    <t>科研训练成果</t>
    <phoneticPr fontId="4" type="noConversion"/>
  </si>
  <si>
    <t>运动竞赛获奖</t>
    <phoneticPr fontId="4" type="noConversion"/>
  </si>
  <si>
    <t>总得分</t>
    <phoneticPr fontId="5" type="noConversion"/>
  </si>
  <si>
    <t>公共事业管理（体育）</t>
    <phoneticPr fontId="3" type="noConversion"/>
  </si>
  <si>
    <t>公共事业管理（体育）</t>
    <phoneticPr fontId="3" type="noConversion"/>
  </si>
  <si>
    <t>公共事业管理（体育）</t>
    <phoneticPr fontId="3" type="noConversion"/>
  </si>
  <si>
    <t>公共事业管理（体育）</t>
    <phoneticPr fontId="3" type="noConversion"/>
  </si>
  <si>
    <t>公共事业管理（体育）</t>
    <phoneticPr fontId="3" type="noConversion"/>
  </si>
  <si>
    <t>公共事业管理（体育）</t>
    <phoneticPr fontId="3" type="noConversion"/>
  </si>
  <si>
    <t>公共事业管理（体育）</t>
    <phoneticPr fontId="3" type="noConversion"/>
  </si>
  <si>
    <t>公共事业管理</t>
    <phoneticPr fontId="3" type="noConversion"/>
  </si>
  <si>
    <t>公共事业管理</t>
    <phoneticPr fontId="3" type="noConversion"/>
  </si>
  <si>
    <t>公共事业管理</t>
    <phoneticPr fontId="3" type="noConversion"/>
  </si>
  <si>
    <t>公共事业管理</t>
    <phoneticPr fontId="3" type="noConversion"/>
  </si>
  <si>
    <t>教育学</t>
    <phoneticPr fontId="3" type="noConversion"/>
  </si>
  <si>
    <t>体育教育</t>
    <phoneticPr fontId="3" type="noConversion"/>
  </si>
  <si>
    <t>体育教育</t>
    <phoneticPr fontId="3" type="noConversion"/>
  </si>
  <si>
    <t>体育教育</t>
    <phoneticPr fontId="3" type="noConversion"/>
  </si>
  <si>
    <t>体育教育</t>
    <phoneticPr fontId="3" type="noConversion"/>
  </si>
  <si>
    <t>体育教育</t>
    <phoneticPr fontId="3" type="noConversion"/>
  </si>
  <si>
    <t>体育教育</t>
    <phoneticPr fontId="3" type="noConversion"/>
  </si>
  <si>
    <t>学术论文发表</t>
    <phoneticPr fontId="4" type="noConversion"/>
  </si>
  <si>
    <t>运动训练</t>
    <phoneticPr fontId="3" type="noConversion"/>
  </si>
  <si>
    <t>武术与民族传统体育</t>
    <phoneticPr fontId="3" type="noConversion"/>
  </si>
  <si>
    <t>姓名</t>
    <phoneticPr fontId="5" type="noConversion"/>
  </si>
  <si>
    <t>学术论文发表</t>
    <phoneticPr fontId="4" type="noConversion"/>
  </si>
  <si>
    <t>分值</t>
    <phoneticPr fontId="4" type="noConversion"/>
  </si>
  <si>
    <t>科研训练成果</t>
    <phoneticPr fontId="4" type="noConversion"/>
  </si>
  <si>
    <t>学科竞赛获奖</t>
    <phoneticPr fontId="4" type="noConversion"/>
  </si>
  <si>
    <t>运动竞赛获奖</t>
    <phoneticPr fontId="4" type="noConversion"/>
  </si>
  <si>
    <t>无</t>
    <phoneticPr fontId="4" type="noConversion"/>
  </si>
  <si>
    <t>2019年国家级科研实践项目立项，第二位；2018年主持校级SRTP，优秀</t>
    <phoneticPr fontId="3" type="noConversion"/>
  </si>
  <si>
    <t>无</t>
    <phoneticPr fontId="3" type="noConversion"/>
  </si>
  <si>
    <t>主持2018年校级SRTP，优秀</t>
    <phoneticPr fontId="3" type="noConversion"/>
  </si>
  <si>
    <t>主持2018年院级SRTP，优秀</t>
    <phoneticPr fontId="3" type="noConversion"/>
  </si>
  <si>
    <t>2018年主持院级SRTP，良好</t>
    <phoneticPr fontId="3" type="noConversion"/>
  </si>
  <si>
    <t>2018年主持院级SRTP，优秀</t>
    <phoneticPr fontId="3" type="noConversion"/>
  </si>
  <si>
    <t>侯佩瑶</t>
    <phoneticPr fontId="3" type="noConversion"/>
  </si>
  <si>
    <t>侯佩瑶</t>
    <phoneticPr fontId="3" type="noConversion"/>
  </si>
  <si>
    <t>童颖之</t>
    <phoneticPr fontId="3" type="noConversion"/>
  </si>
  <si>
    <t>张玮逸</t>
    <phoneticPr fontId="3" type="noConversion"/>
  </si>
  <si>
    <t>陆晨超</t>
    <phoneticPr fontId="3" type="noConversion"/>
  </si>
  <si>
    <t>宁紫卉</t>
    <phoneticPr fontId="3" type="noConversion"/>
  </si>
  <si>
    <t>陈俏忆</t>
    <phoneticPr fontId="3" type="noConversion"/>
  </si>
  <si>
    <t>2019年国家级SRTP第二位，立项</t>
    <phoneticPr fontId="3" type="noConversion"/>
  </si>
  <si>
    <t>无</t>
  </si>
  <si>
    <t>无</t>
    <phoneticPr fontId="3" type="noConversion"/>
  </si>
  <si>
    <t>2018年主持国创，良好</t>
    <phoneticPr fontId="3" type="noConversion"/>
  </si>
  <si>
    <t>第十三届全国学生运动会排球男子第五名；</t>
    <phoneticPr fontId="3" type="noConversion"/>
  </si>
  <si>
    <t>无</t>
    <phoneticPr fontId="3" type="noConversion"/>
  </si>
  <si>
    <t>周艺霖</t>
    <phoneticPr fontId="3" type="noConversion"/>
  </si>
  <si>
    <t>无</t>
    <phoneticPr fontId="3" type="noConversion"/>
  </si>
  <si>
    <t>无</t>
    <phoneticPr fontId="3" type="noConversion"/>
  </si>
  <si>
    <t>无</t>
    <phoneticPr fontId="3" type="noConversion"/>
  </si>
  <si>
    <t>2019年5月以第一作者身份在《世界教育信息》发表论文《2018年日本普通高中课程改革述评》；2018年09期以第一作者在《文教资料》发表《斯宾塞科学主义教育逻辑中人与社会的关系》</t>
    <phoneticPr fontId="3" type="noConversion"/>
  </si>
  <si>
    <t>2018年省创，良，第二位</t>
    <phoneticPr fontId="3" type="noConversion"/>
  </si>
  <si>
    <t>姓名</t>
    <phoneticPr fontId="5" type="noConversion"/>
  </si>
  <si>
    <t>学术论文发表</t>
    <phoneticPr fontId="4" type="noConversion"/>
  </si>
  <si>
    <t>分值</t>
    <phoneticPr fontId="4" type="noConversion"/>
  </si>
  <si>
    <t>科研训练成果</t>
    <phoneticPr fontId="4" type="noConversion"/>
  </si>
  <si>
    <t>分值</t>
    <phoneticPr fontId="4" type="noConversion"/>
  </si>
  <si>
    <t>学科竞赛获奖</t>
    <phoneticPr fontId="4" type="noConversion"/>
  </si>
  <si>
    <t>运动竞赛获奖</t>
    <phoneticPr fontId="4" type="noConversion"/>
  </si>
  <si>
    <t>马紫晨</t>
    <phoneticPr fontId="3" type="noConversion"/>
  </si>
  <si>
    <t>无</t>
    <phoneticPr fontId="3" type="noConversion"/>
  </si>
  <si>
    <t>无</t>
    <phoneticPr fontId="4" type="noConversion"/>
  </si>
  <si>
    <t>2019中国大学生武术套路锦标赛太极拳/龙神蛇形/太极剑第一名；2017中国大学生武术锦标赛太极剑第五名/太极拳第一名/龙神蛇形太极拳第四名</t>
    <phoneticPr fontId="4" type="noConversion"/>
  </si>
  <si>
    <t>科研训练成果</t>
    <phoneticPr fontId="4" type="noConversion"/>
  </si>
  <si>
    <t>学科竞赛获奖</t>
    <phoneticPr fontId="4" type="noConversion"/>
  </si>
  <si>
    <t>运动竞赛获奖</t>
    <phoneticPr fontId="4" type="noConversion"/>
  </si>
  <si>
    <t>戚博特</t>
    <phoneticPr fontId="3" type="noConversion"/>
  </si>
  <si>
    <t>无</t>
    <phoneticPr fontId="3" type="noConversion"/>
  </si>
  <si>
    <t>2018国家级SRTP结题良好，排列第一位</t>
    <phoneticPr fontId="3" type="noConversion"/>
  </si>
  <si>
    <t>浙江省互联网+创新创业大赛金奖，排列第四位</t>
    <phoneticPr fontId="3" type="noConversion"/>
  </si>
  <si>
    <t>肖政</t>
    <phoneticPr fontId="3" type="noConversion"/>
  </si>
  <si>
    <t>徐勇进</t>
    <phoneticPr fontId="3" type="noConversion"/>
  </si>
  <si>
    <t>徐雨扬</t>
    <phoneticPr fontId="3" type="noConversion"/>
  </si>
  <si>
    <t>李啸虎</t>
    <phoneticPr fontId="3" type="noConversion"/>
  </si>
  <si>
    <t>无</t>
    <phoneticPr fontId="4" type="noConversion"/>
  </si>
  <si>
    <t>方楚</t>
    <phoneticPr fontId="3" type="noConversion"/>
  </si>
  <si>
    <t>金晓宇</t>
    <phoneticPr fontId="3" type="noConversion"/>
  </si>
  <si>
    <t>裘莎丽</t>
    <phoneticPr fontId="3" type="noConversion"/>
  </si>
  <si>
    <t>彭馨谊</t>
    <phoneticPr fontId="3" type="noConversion"/>
  </si>
  <si>
    <t>第二十二届中国大学生网球锦标赛乙组女子双打第一名；乙组女子团体第二名；第二十三届中国大学生网球锦标赛女子乙组团体第三名</t>
    <phoneticPr fontId="3" type="noConversion"/>
  </si>
  <si>
    <t>学术论文发表（满分3分）</t>
    <phoneticPr fontId="4" type="noConversion"/>
  </si>
  <si>
    <t>科研训练、科研实践成果（满分2分）</t>
    <phoneticPr fontId="4" type="noConversion"/>
  </si>
  <si>
    <t>学科竞赛、创新创业获奖（满分5分）</t>
    <phoneticPr fontId="4" type="noConversion"/>
  </si>
  <si>
    <t>运动竞赛获奖（满分10分）</t>
    <phoneticPr fontId="4" type="noConversion"/>
  </si>
  <si>
    <t>思政（满分5）</t>
    <phoneticPr fontId="3" type="noConversion"/>
  </si>
  <si>
    <t>2019年以第一作者身份在《当代体育科技》发表论文《关于浙江大学艺术体操队的建设与发展》</t>
    <phoneticPr fontId="3" type="noConversion"/>
  </si>
  <si>
    <t>六级591</t>
    <phoneticPr fontId="3" type="noConversion"/>
  </si>
  <si>
    <t>六级522</t>
    <phoneticPr fontId="3" type="noConversion"/>
  </si>
  <si>
    <t>六级583</t>
    <phoneticPr fontId="3" type="noConversion"/>
  </si>
  <si>
    <t>六级500</t>
    <phoneticPr fontId="3" type="noConversion"/>
  </si>
  <si>
    <t>四级447</t>
    <phoneticPr fontId="3" type="noConversion"/>
  </si>
  <si>
    <t>四级431</t>
    <phoneticPr fontId="3" type="noConversion"/>
  </si>
  <si>
    <t>六级532</t>
    <phoneticPr fontId="3" type="noConversion"/>
  </si>
  <si>
    <t>六级513/雅思6.5</t>
    <phoneticPr fontId="3" type="noConversion"/>
  </si>
  <si>
    <t>六级475</t>
    <phoneticPr fontId="3" type="noConversion"/>
  </si>
  <si>
    <t>四级432</t>
    <phoneticPr fontId="3" type="noConversion"/>
  </si>
  <si>
    <t>六级425</t>
    <phoneticPr fontId="3" type="noConversion"/>
  </si>
  <si>
    <t>六级442</t>
    <phoneticPr fontId="3" type="noConversion"/>
  </si>
  <si>
    <t>四级485</t>
    <phoneticPr fontId="3" type="noConversion"/>
  </si>
  <si>
    <t>四级518</t>
    <phoneticPr fontId="3" type="noConversion"/>
  </si>
  <si>
    <t>六级637/雅思7.5</t>
    <phoneticPr fontId="3" type="noConversion"/>
  </si>
  <si>
    <t>六级561/雅思7.0</t>
    <phoneticPr fontId="3" type="noConversion"/>
  </si>
  <si>
    <t>六级552</t>
    <phoneticPr fontId="3" type="noConversion"/>
  </si>
  <si>
    <t>六级514</t>
    <phoneticPr fontId="3" type="noConversion"/>
  </si>
  <si>
    <t>六级523/雅思6.5</t>
    <phoneticPr fontId="3" type="noConversion"/>
  </si>
  <si>
    <t>六级490/雅思6.5</t>
    <phoneticPr fontId="3" type="noConversion"/>
  </si>
  <si>
    <t>六级579</t>
    <phoneticPr fontId="3" type="noConversion"/>
  </si>
  <si>
    <t>六级614</t>
    <phoneticPr fontId="3" type="noConversion"/>
  </si>
  <si>
    <t>六级476</t>
    <phoneticPr fontId="3" type="noConversion"/>
  </si>
  <si>
    <t>六级509</t>
    <phoneticPr fontId="3" type="noConversion"/>
  </si>
  <si>
    <t>四级463</t>
    <phoneticPr fontId="3" type="noConversion"/>
  </si>
  <si>
    <t>六级447</t>
    <phoneticPr fontId="3" type="noConversion"/>
  </si>
  <si>
    <t>四级478</t>
    <phoneticPr fontId="3" type="noConversion"/>
  </si>
  <si>
    <t>四级449/托福88</t>
    <phoneticPr fontId="3" type="noConversion"/>
  </si>
  <si>
    <t>六级510</t>
    <phoneticPr fontId="3" type="noConversion"/>
  </si>
  <si>
    <t>四级444</t>
    <phoneticPr fontId="3" type="noConversion"/>
  </si>
  <si>
    <t>四级441</t>
    <phoneticPr fontId="3" type="noConversion"/>
  </si>
  <si>
    <t>四级443</t>
    <phoneticPr fontId="3" type="noConversion"/>
  </si>
  <si>
    <t>六级436</t>
    <phoneticPr fontId="3" type="noConversion"/>
  </si>
  <si>
    <t>四级429</t>
    <phoneticPr fontId="3" type="noConversion"/>
  </si>
  <si>
    <t>2016年全国田径大奖赛系列赛 女子标枪第5名；“多威杯”2015年全国田径锦标赛 女子标枪第八名；2016年全国青年田径锦标赛 女子标枪第一名；2017年全国青年田径锦标赛 女子标枪第三名</t>
    <phoneticPr fontId="3" type="noConversion"/>
  </si>
  <si>
    <t>2017年中国学生艺术体操锦标赛高水平组3球2绳第三名；5圈第二名；2018年中国学生艺术体操锦标赛高水平组个人棒球、个人球操第三名；</t>
    <phoneticPr fontId="3" type="noConversion"/>
  </si>
  <si>
    <t>2016年第12届中国大学生健康活力大赛暨中国大学生艺术体操锦标赛 集体全能第一名、5圈第二名；2018年中国学生艺术体操锦标赛集体5带第一名；</t>
    <phoneticPr fontId="3" type="noConversion"/>
  </si>
  <si>
    <t>2016年第12届中国大学生健康活力大赛暨中国大学生艺术体操锦标赛3球2绳第一名、集体全能第一名；2017年中国学生艺术体操锦标赛 体育院校组 3球2绳 第四名</t>
    <phoneticPr fontId="3" type="noConversion"/>
  </si>
  <si>
    <t>2018年全国大学生田径锦标赛女子高水平A组400米栏第一名；TST杯2017年全国大学生田径锦标赛女子甲A组400米栏第一名；第十八届全国大学生田径锦标赛4*400米接力第四名</t>
    <phoneticPr fontId="3" type="noConversion"/>
  </si>
  <si>
    <t>第30届世界大学生运动会田径项目选拔赛 女子组400米 第一名；第十三届全国学生运动会大学甲组400米第四名；第十八届全国大学生田径锦标赛4*400米接力第四名；第十八届全国大学生田径锦标赛女子高水平A组400米第一名</t>
    <phoneticPr fontId="3" type="noConversion"/>
  </si>
  <si>
    <t>第十三届全国学生运动会排球大学女子组第二名；2017-18年中国大学生排球联赛总决赛A组女子组第三名；2015-2016中国大学生排球联赛总决赛女子组第五名</t>
    <phoneticPr fontId="3" type="noConversion"/>
  </si>
  <si>
    <t>第三届全国大学生皮划艇锦标赛专业组女子单人皮艇直道500米第三名</t>
    <phoneticPr fontId="3" type="noConversion"/>
  </si>
  <si>
    <t>第19届CUBA中国大学生篮球联赛（四强赛）第四名；第21届中国大学生篮球一级联赛（八强赛）第五名；第十三届全国学生运动会大学组篮球第四名</t>
    <phoneticPr fontId="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</si>
</sst>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sz val="10"/>
      <color indexed="8"/>
      <name val="等线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1" fillId="0" borderId="0" xfId="0" applyFo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Border="1">
      <alignment vertical="center"/>
    </xf>
    <xf numFmtId="0" fontId="6" fillId="0" borderId="0" xfId="0" quotePrefix="1" applyFont="1" applyBorder="1" applyAlignment="1">
      <alignment horizontal="left" vertical="center"/>
    </xf>
    <xf numFmtId="0" fontId="0" fillId="0" borderId="0" xfId="0" applyFill="1" applyBorder="1">
      <alignment vertical="center"/>
    </xf>
    <xf numFmtId="0" fontId="10" fillId="0" borderId="0" xfId="0" quotePrefix="1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  <xf numFmtId="0" fontId="8" fillId="0" borderId="1" xfId="0" applyFont="1" applyBorder="1">
      <alignment vertical="center"/>
    </xf>
    <xf numFmtId="0" fontId="0" fillId="0" borderId="2" xfId="0" applyFill="1" applyBorder="1">
      <alignment vertical="center"/>
    </xf>
    <xf numFmtId="0" fontId="9" fillId="0" borderId="2" xfId="0" applyFont="1" applyFill="1" applyBorder="1">
      <alignment vertical="center"/>
    </xf>
    <xf numFmtId="0" fontId="0" fillId="2" borderId="1" xfId="0" applyFill="1" applyBorder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0" xfId="0" quotePrefix="1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3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>
      <alignment vertical="center"/>
    </xf>
    <xf numFmtId="0" fontId="9" fillId="2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6" fillId="2" borderId="1" xfId="0" quotePrefix="1" applyFont="1" applyFill="1" applyBorder="1" applyAlignment="1">
      <alignment horizontal="right" vertical="center"/>
    </xf>
    <xf numFmtId="0" fontId="6" fillId="2" borderId="0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1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4"/>
  <sheetViews>
    <sheetView tabSelected="1" workbookViewId="0">
      <selection activeCell="C20" sqref="C20"/>
    </sheetView>
  </sheetViews>
  <sheetFormatPr defaultRowHeight="12.75"/>
  <cols>
    <col min="1" max="1" width="4.75" style="3" bestFit="1" customWidth="1"/>
    <col min="2" max="2" width="18.625" style="3" bestFit="1" customWidth="1"/>
    <col min="3" max="3" width="14.125" style="38" customWidth="1"/>
    <col min="4" max="4" width="6.375" style="3" bestFit="1" customWidth="1"/>
    <col min="5" max="5" width="13.125" style="3" bestFit="1" customWidth="1"/>
    <col min="6" max="6" width="12.5" style="3" customWidth="1"/>
    <col min="7" max="7" width="11.375" style="3" bestFit="1" customWidth="1"/>
    <col min="8" max="8" width="15" style="3" bestFit="1" customWidth="1"/>
    <col min="9" max="9" width="12.75" style="38" customWidth="1"/>
    <col min="10" max="12" width="11.375" style="3" bestFit="1" customWidth="1"/>
    <col min="13" max="13" width="10.375" style="3" customWidth="1"/>
    <col min="14" max="14" width="11.25" style="3" bestFit="1" customWidth="1"/>
    <col min="15" max="15" width="29.375" style="3" bestFit="1" customWidth="1"/>
    <col min="16" max="16384" width="9" style="3"/>
  </cols>
  <sheetData>
    <row r="1" spans="1:15" s="38" customFormat="1" ht="38.25">
      <c r="A1" s="29" t="s">
        <v>78</v>
      </c>
      <c r="B1" s="29" t="s">
        <v>81</v>
      </c>
      <c r="C1" s="29" t="s">
        <v>0</v>
      </c>
      <c r="D1" s="29" t="s">
        <v>1</v>
      </c>
      <c r="E1" s="46" t="s">
        <v>80</v>
      </c>
      <c r="F1" s="46" t="s">
        <v>2</v>
      </c>
      <c r="G1" s="28" t="s">
        <v>83</v>
      </c>
      <c r="H1" s="28" t="s">
        <v>84</v>
      </c>
      <c r="I1" s="28" t="s">
        <v>169</v>
      </c>
      <c r="J1" s="28" t="s">
        <v>170</v>
      </c>
      <c r="K1" s="28" t="s">
        <v>171</v>
      </c>
      <c r="L1" s="28" t="s">
        <v>172</v>
      </c>
      <c r="M1" s="28" t="s">
        <v>173</v>
      </c>
      <c r="N1" s="28" t="s">
        <v>87</v>
      </c>
      <c r="O1" s="28" t="s">
        <v>79</v>
      </c>
    </row>
    <row r="2" spans="1:15" s="25" customFormat="1">
      <c r="A2" s="52">
        <v>1</v>
      </c>
      <c r="B2" s="52" t="s">
        <v>82</v>
      </c>
      <c r="C2" s="42" t="s">
        <v>3</v>
      </c>
      <c r="D2" s="24" t="s">
        <v>4</v>
      </c>
      <c r="E2" s="52">
        <v>192</v>
      </c>
      <c r="F2" s="52">
        <v>4.32</v>
      </c>
      <c r="G2" s="52">
        <v>4.32</v>
      </c>
      <c r="H2" s="52">
        <f>F2/G2*55</f>
        <v>55</v>
      </c>
      <c r="I2" s="41"/>
      <c r="J2" s="52"/>
      <c r="K2" s="52"/>
      <c r="L2" s="52">
        <v>10</v>
      </c>
      <c r="M2" s="52">
        <v>0.5</v>
      </c>
      <c r="N2" s="52">
        <f>SUM(H2:M2)</f>
        <v>65.5</v>
      </c>
      <c r="O2" s="52" t="s">
        <v>181</v>
      </c>
    </row>
    <row r="3" spans="1:15" s="25" customFormat="1">
      <c r="A3" s="52">
        <v>2</v>
      </c>
      <c r="B3" s="52" t="s">
        <v>88</v>
      </c>
      <c r="C3" s="42" t="s">
        <v>5</v>
      </c>
      <c r="D3" s="24" t="s">
        <v>6</v>
      </c>
      <c r="E3" s="52">
        <v>214</v>
      </c>
      <c r="F3" s="52">
        <v>4.1900000000000004</v>
      </c>
      <c r="G3" s="52">
        <v>4.32</v>
      </c>
      <c r="H3" s="52">
        <f t="shared" ref="H3:H11" si="0">F3/G3*55</f>
        <v>53.344907407407412</v>
      </c>
      <c r="I3" s="41"/>
      <c r="J3" s="52"/>
      <c r="K3" s="52"/>
      <c r="L3" s="52">
        <v>6</v>
      </c>
      <c r="M3" s="52"/>
      <c r="N3" s="52">
        <f t="shared" ref="N3:N11" si="1">SUM(H3:M3)</f>
        <v>59.344907407407412</v>
      </c>
      <c r="O3" s="52" t="s">
        <v>186</v>
      </c>
    </row>
    <row r="4" spans="1:15" s="25" customFormat="1">
      <c r="A4" s="52">
        <v>3</v>
      </c>
      <c r="B4" s="52" t="s">
        <v>88</v>
      </c>
      <c r="C4" s="42" t="s">
        <v>7</v>
      </c>
      <c r="D4" s="24" t="s">
        <v>8</v>
      </c>
      <c r="E4" s="52">
        <v>182.5</v>
      </c>
      <c r="F4" s="52">
        <v>4.1900000000000004</v>
      </c>
      <c r="G4" s="52">
        <v>4.32</v>
      </c>
      <c r="H4" s="52">
        <f t="shared" si="0"/>
        <v>53.344907407407412</v>
      </c>
      <c r="I4" s="41"/>
      <c r="J4" s="52"/>
      <c r="K4" s="52"/>
      <c r="L4" s="52">
        <v>10</v>
      </c>
      <c r="M4" s="52">
        <v>0.2</v>
      </c>
      <c r="N4" s="52">
        <f t="shared" si="1"/>
        <v>63.544907407407415</v>
      </c>
      <c r="O4" s="52" t="s">
        <v>184</v>
      </c>
    </row>
    <row r="5" spans="1:15" s="25" customFormat="1">
      <c r="A5" s="52">
        <v>4</v>
      </c>
      <c r="B5" s="52" t="s">
        <v>89</v>
      </c>
      <c r="C5" s="42" t="s">
        <v>9</v>
      </c>
      <c r="D5" s="24" t="s">
        <v>10</v>
      </c>
      <c r="E5" s="52">
        <v>200</v>
      </c>
      <c r="F5" s="52">
        <v>4.1399999999999997</v>
      </c>
      <c r="G5" s="52">
        <v>4.32</v>
      </c>
      <c r="H5" s="52">
        <f t="shared" si="0"/>
        <v>52.708333333333321</v>
      </c>
      <c r="I5" s="41"/>
      <c r="J5" s="52"/>
      <c r="K5" s="52"/>
      <c r="L5" s="52"/>
      <c r="M5" s="52"/>
      <c r="N5" s="52">
        <f t="shared" si="1"/>
        <v>52.708333333333321</v>
      </c>
      <c r="O5" s="52" t="s">
        <v>182</v>
      </c>
    </row>
    <row r="6" spans="1:15" s="25" customFormat="1">
      <c r="A6" s="52">
        <v>5</v>
      </c>
      <c r="B6" s="52" t="s">
        <v>90</v>
      </c>
      <c r="C6" s="42" t="s">
        <v>11</v>
      </c>
      <c r="D6" s="24" t="s">
        <v>122</v>
      </c>
      <c r="E6" s="52">
        <v>252</v>
      </c>
      <c r="F6" s="52">
        <v>4.1100000000000003</v>
      </c>
      <c r="G6" s="52">
        <v>4.32</v>
      </c>
      <c r="H6" s="52">
        <f t="shared" si="0"/>
        <v>52.326388888888893</v>
      </c>
      <c r="I6" s="41"/>
      <c r="J6" s="52"/>
      <c r="K6" s="52"/>
      <c r="L6" s="52"/>
      <c r="M6" s="52"/>
      <c r="N6" s="52">
        <f t="shared" si="1"/>
        <v>52.326388888888893</v>
      </c>
      <c r="O6" s="52" t="s">
        <v>183</v>
      </c>
    </row>
    <row r="7" spans="1:15" s="25" customFormat="1">
      <c r="A7" s="52">
        <v>6</v>
      </c>
      <c r="B7" s="52" t="s">
        <v>91</v>
      </c>
      <c r="C7" s="42" t="s">
        <v>12</v>
      </c>
      <c r="D7" s="24" t="s">
        <v>13</v>
      </c>
      <c r="E7" s="52">
        <v>181</v>
      </c>
      <c r="F7" s="52">
        <v>3.93</v>
      </c>
      <c r="G7" s="52">
        <v>4.32</v>
      </c>
      <c r="H7" s="52">
        <f t="shared" si="0"/>
        <v>50.034722222222221</v>
      </c>
      <c r="I7" s="41"/>
      <c r="J7" s="52"/>
      <c r="K7" s="52"/>
      <c r="L7" s="52">
        <v>10</v>
      </c>
      <c r="M7" s="52"/>
      <c r="N7" s="52">
        <f t="shared" si="1"/>
        <v>60.034722222222221</v>
      </c>
      <c r="O7" s="52" t="s">
        <v>187</v>
      </c>
    </row>
    <row r="8" spans="1:15" s="25" customFormat="1">
      <c r="A8" s="52">
        <v>7</v>
      </c>
      <c r="B8" s="52" t="s">
        <v>92</v>
      </c>
      <c r="C8" s="42" t="s">
        <v>14</v>
      </c>
      <c r="D8" s="24" t="s">
        <v>127</v>
      </c>
      <c r="E8" s="52">
        <v>185.5</v>
      </c>
      <c r="F8" s="52">
        <v>3.92</v>
      </c>
      <c r="G8" s="52">
        <v>4.32</v>
      </c>
      <c r="H8" s="52">
        <f t="shared" si="0"/>
        <v>49.907407407407405</v>
      </c>
      <c r="I8" s="41"/>
      <c r="J8" s="52"/>
      <c r="K8" s="52"/>
      <c r="L8" s="52"/>
      <c r="M8" s="52">
        <v>4</v>
      </c>
      <c r="N8" s="52">
        <f t="shared" si="1"/>
        <v>53.907407407407405</v>
      </c>
      <c r="O8" s="52" t="s">
        <v>179</v>
      </c>
    </row>
    <row r="9" spans="1:15" s="25" customFormat="1">
      <c r="A9" s="52">
        <v>8</v>
      </c>
      <c r="B9" s="52" t="s">
        <v>93</v>
      </c>
      <c r="C9" s="42" t="s">
        <v>16</v>
      </c>
      <c r="D9" s="24" t="s">
        <v>17</v>
      </c>
      <c r="E9" s="52">
        <v>202</v>
      </c>
      <c r="F9" s="52">
        <v>3.88</v>
      </c>
      <c r="G9" s="52">
        <v>4.32</v>
      </c>
      <c r="H9" s="52">
        <f t="shared" si="0"/>
        <v>49.398148148148138</v>
      </c>
      <c r="I9" s="41"/>
      <c r="J9" s="52"/>
      <c r="K9" s="52"/>
      <c r="L9" s="52">
        <v>2</v>
      </c>
      <c r="M9" s="52">
        <v>0.5</v>
      </c>
      <c r="N9" s="52">
        <f t="shared" si="1"/>
        <v>51.898148148148138</v>
      </c>
      <c r="O9" s="52" t="s">
        <v>180</v>
      </c>
    </row>
    <row r="10" spans="1:15" s="25" customFormat="1">
      <c r="A10" s="52">
        <v>9</v>
      </c>
      <c r="B10" s="52" t="s">
        <v>94</v>
      </c>
      <c r="C10" s="42" t="s">
        <v>18</v>
      </c>
      <c r="D10" s="24" t="s">
        <v>19</v>
      </c>
      <c r="E10" s="52">
        <v>179.5</v>
      </c>
      <c r="F10" s="52">
        <v>3.88</v>
      </c>
      <c r="G10" s="52">
        <v>4.32</v>
      </c>
      <c r="H10" s="52">
        <f t="shared" si="0"/>
        <v>49.398148148148138</v>
      </c>
      <c r="I10" s="41"/>
      <c r="J10" s="52"/>
      <c r="K10" s="52"/>
      <c r="L10" s="52">
        <v>10</v>
      </c>
      <c r="M10" s="52"/>
      <c r="N10" s="52">
        <f t="shared" si="1"/>
        <v>59.398148148148138</v>
      </c>
      <c r="O10" s="52" t="s">
        <v>188</v>
      </c>
    </row>
    <row r="11" spans="1:15" s="25" customFormat="1">
      <c r="A11" s="52">
        <v>10</v>
      </c>
      <c r="B11" s="52" t="s">
        <v>94</v>
      </c>
      <c r="C11" s="42" t="s">
        <v>20</v>
      </c>
      <c r="D11" s="24" t="s">
        <v>21</v>
      </c>
      <c r="E11" s="52">
        <v>188</v>
      </c>
      <c r="F11" s="52">
        <v>3.84</v>
      </c>
      <c r="G11" s="52">
        <v>4.32</v>
      </c>
      <c r="H11" s="52">
        <f t="shared" si="0"/>
        <v>48.888888888888886</v>
      </c>
      <c r="I11" s="41"/>
      <c r="J11" s="52"/>
      <c r="K11" s="52"/>
      <c r="L11" s="52">
        <v>4</v>
      </c>
      <c r="M11" s="52">
        <v>1.5</v>
      </c>
      <c r="N11" s="52">
        <f t="shared" si="1"/>
        <v>54.388888888888886</v>
      </c>
      <c r="O11" s="52" t="s">
        <v>185</v>
      </c>
    </row>
    <row r="15" spans="1:15" ht="13.5">
      <c r="B15" s="7" t="s">
        <v>109</v>
      </c>
      <c r="C15" s="30" t="s">
        <v>110</v>
      </c>
      <c r="D15" s="8" t="s">
        <v>111</v>
      </c>
      <c r="E15" s="8" t="s">
        <v>112</v>
      </c>
      <c r="F15" s="8" t="s">
        <v>111</v>
      </c>
      <c r="G15" s="8" t="s">
        <v>113</v>
      </c>
      <c r="H15" s="8" t="s">
        <v>111</v>
      </c>
      <c r="I15" s="30" t="s">
        <v>114</v>
      </c>
      <c r="J15" s="9" t="s">
        <v>111</v>
      </c>
      <c r="K15" s="10"/>
    </row>
    <row r="16" spans="1:15" ht="34.5" customHeight="1">
      <c r="B16" s="4" t="s">
        <v>4</v>
      </c>
      <c r="C16" s="39" t="s">
        <v>115</v>
      </c>
      <c r="D16" s="10"/>
      <c r="E16" s="10"/>
      <c r="F16" s="10"/>
      <c r="G16" s="10"/>
      <c r="H16" s="10"/>
      <c r="I16" s="39" t="s">
        <v>213</v>
      </c>
      <c r="J16" s="47">
        <v>10</v>
      </c>
      <c r="K16" s="10"/>
    </row>
    <row r="17" spans="1:24" s="25" customFormat="1" ht="24.75" customHeight="1">
      <c r="B17" s="24" t="s">
        <v>6</v>
      </c>
      <c r="C17" s="40"/>
      <c r="D17" s="21"/>
      <c r="E17" s="21"/>
      <c r="F17" s="21"/>
      <c r="G17" s="21"/>
      <c r="H17" s="21"/>
      <c r="I17" s="48" t="s">
        <v>217</v>
      </c>
      <c r="J17" s="47">
        <v>6</v>
      </c>
      <c r="K17" s="21"/>
    </row>
    <row r="18" spans="1:24" ht="27" customHeight="1">
      <c r="B18" s="4" t="s">
        <v>10</v>
      </c>
      <c r="C18" s="39"/>
      <c r="D18" s="10"/>
      <c r="E18" s="10"/>
      <c r="F18" s="10"/>
      <c r="G18" s="10"/>
      <c r="H18" s="10"/>
      <c r="I18" s="31"/>
      <c r="J18" s="18"/>
      <c r="K18" s="10"/>
    </row>
    <row r="19" spans="1:24" ht="25.5" customHeight="1">
      <c r="B19" s="4" t="s">
        <v>123</v>
      </c>
      <c r="C19" s="41"/>
      <c r="D19" s="21"/>
      <c r="E19" s="21"/>
      <c r="F19" s="10"/>
      <c r="G19" s="10"/>
      <c r="H19" s="10"/>
      <c r="I19" s="31"/>
      <c r="J19" s="10"/>
      <c r="K19" s="10"/>
    </row>
    <row r="20" spans="1:24" ht="35.25" customHeight="1">
      <c r="B20" s="4" t="s">
        <v>13</v>
      </c>
      <c r="C20" s="29"/>
      <c r="D20" s="2"/>
      <c r="E20" s="2"/>
      <c r="F20" s="12"/>
      <c r="G20" s="12"/>
      <c r="H20" s="12"/>
      <c r="I20" s="34" t="s">
        <v>214</v>
      </c>
      <c r="J20" s="12">
        <v>10</v>
      </c>
      <c r="K20" s="12"/>
    </row>
    <row r="21" spans="1:24" ht="32.25" customHeight="1">
      <c r="B21" s="4" t="s">
        <v>19</v>
      </c>
      <c r="C21" s="34"/>
      <c r="D21" s="12"/>
      <c r="E21" s="12"/>
      <c r="F21" s="12"/>
      <c r="G21" s="19"/>
      <c r="H21" s="12"/>
      <c r="I21" s="34" t="s">
        <v>215</v>
      </c>
      <c r="J21" s="49">
        <v>10</v>
      </c>
      <c r="K21" s="12"/>
    </row>
    <row r="22" spans="1:24" ht="36.75" customHeight="1">
      <c r="B22" s="4" t="s">
        <v>21</v>
      </c>
      <c r="C22" s="29"/>
      <c r="D22" s="2"/>
      <c r="E22" s="2"/>
      <c r="F22" s="12"/>
      <c r="G22" s="19"/>
      <c r="H22" s="12"/>
      <c r="I22" s="34" t="s">
        <v>216</v>
      </c>
      <c r="J22" s="49">
        <v>4</v>
      </c>
      <c r="K22" s="12"/>
    </row>
    <row r="23" spans="1:24" ht="31.5" customHeight="1">
      <c r="B23" s="2" t="s">
        <v>15</v>
      </c>
      <c r="C23" s="29"/>
      <c r="D23" s="21"/>
      <c r="E23" s="2"/>
      <c r="F23" s="12"/>
      <c r="G23" s="20"/>
      <c r="H23" s="12"/>
      <c r="I23" s="32"/>
      <c r="J23" s="12"/>
      <c r="K23" s="12"/>
    </row>
    <row r="24" spans="1:24" ht="30.75" customHeight="1">
      <c r="B24" s="4" t="s">
        <v>17</v>
      </c>
      <c r="C24" s="29"/>
      <c r="D24" s="2"/>
      <c r="E24" s="2"/>
      <c r="F24" s="12"/>
      <c r="G24" s="20"/>
      <c r="H24" s="12"/>
      <c r="I24" s="34" t="s">
        <v>133</v>
      </c>
      <c r="J24" s="12">
        <v>2</v>
      </c>
      <c r="K24" s="12"/>
    </row>
    <row r="25" spans="1:24" s="25" customFormat="1" ht="37.5" customHeight="1">
      <c r="A25" s="51"/>
      <c r="B25" s="24" t="s">
        <v>167</v>
      </c>
      <c r="C25" s="42"/>
      <c r="D25" s="24"/>
      <c r="E25" s="24"/>
      <c r="F25" s="24"/>
      <c r="G25" s="24"/>
      <c r="H25" s="24"/>
      <c r="I25" s="42" t="s">
        <v>168</v>
      </c>
      <c r="J25" s="50">
        <v>10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3.5">
      <c r="A26" s="22"/>
      <c r="B26" s="23"/>
      <c r="C26" s="36"/>
      <c r="D26" s="15"/>
      <c r="E26" s="15"/>
      <c r="F26" s="15"/>
      <c r="G26" s="15"/>
      <c r="H26" s="15"/>
      <c r="I26" s="35"/>
      <c r="J26" s="15"/>
      <c r="K26" s="15"/>
      <c r="L26" s="22"/>
      <c r="M26" s="22"/>
      <c r="N26" s="22"/>
      <c r="O26" s="22"/>
    </row>
    <row r="27" spans="1:24" ht="13.5">
      <c r="A27" s="22"/>
      <c r="B27" s="23"/>
      <c r="C27" s="36"/>
      <c r="D27" s="15"/>
      <c r="E27" s="15"/>
      <c r="F27" s="15"/>
      <c r="G27" s="15"/>
      <c r="H27" s="15"/>
      <c r="I27" s="35"/>
      <c r="J27" s="15"/>
      <c r="K27" s="15"/>
      <c r="L27" s="22"/>
      <c r="M27" s="22"/>
      <c r="N27" s="22"/>
      <c r="O27" s="22"/>
    </row>
    <row r="28" spans="1:24" ht="13.5">
      <c r="A28" s="22"/>
      <c r="B28" s="16"/>
      <c r="C28" s="36"/>
      <c r="D28" s="15"/>
      <c r="E28" s="15"/>
      <c r="F28" s="15"/>
      <c r="G28" s="15"/>
      <c r="H28" s="15"/>
      <c r="I28" s="36"/>
      <c r="J28" s="15"/>
      <c r="K28" s="15"/>
      <c r="L28" s="22"/>
      <c r="M28" s="22"/>
      <c r="N28" s="22"/>
      <c r="O28" s="22"/>
    </row>
    <row r="29" spans="1:24" ht="13.5">
      <c r="A29" s="22"/>
      <c r="B29" s="16"/>
      <c r="C29" s="35"/>
      <c r="D29" s="15"/>
      <c r="E29" s="17"/>
      <c r="F29" s="15"/>
      <c r="G29" s="17"/>
      <c r="H29" s="15"/>
      <c r="I29" s="35"/>
      <c r="J29" s="15"/>
      <c r="K29" s="15"/>
      <c r="L29" s="22"/>
      <c r="M29" s="22"/>
      <c r="N29" s="22"/>
      <c r="O29" s="22"/>
    </row>
    <row r="30" spans="1:24">
      <c r="A30" s="22"/>
      <c r="B30" s="22"/>
      <c r="C30" s="37"/>
      <c r="D30" s="22"/>
      <c r="E30" s="22"/>
      <c r="F30" s="22"/>
      <c r="G30" s="22"/>
      <c r="H30" s="22"/>
      <c r="I30" s="37"/>
      <c r="J30" s="22"/>
      <c r="K30" s="22"/>
      <c r="L30" s="22"/>
      <c r="M30" s="22"/>
      <c r="N30" s="22"/>
      <c r="O30" s="22"/>
    </row>
    <row r="31" spans="1:24">
      <c r="A31" s="22"/>
      <c r="B31" s="22"/>
      <c r="C31" s="37"/>
      <c r="D31" s="22"/>
      <c r="E31" s="22"/>
      <c r="F31" s="22"/>
      <c r="G31" s="22"/>
      <c r="H31" s="22"/>
      <c r="I31" s="37"/>
      <c r="J31" s="22"/>
      <c r="K31" s="22"/>
      <c r="L31" s="22"/>
      <c r="M31" s="22"/>
      <c r="N31" s="22"/>
      <c r="O31" s="22"/>
    </row>
    <row r="32" spans="1:24">
      <c r="A32" s="22"/>
      <c r="B32" s="22"/>
      <c r="C32" s="37"/>
      <c r="D32" s="22"/>
      <c r="E32" s="22"/>
      <c r="F32" s="22"/>
      <c r="G32" s="22"/>
      <c r="H32" s="22"/>
      <c r="I32" s="37"/>
      <c r="J32" s="22"/>
      <c r="K32" s="22"/>
      <c r="L32" s="22"/>
      <c r="M32" s="22"/>
      <c r="N32" s="22"/>
      <c r="O32" s="22"/>
    </row>
    <row r="33" spans="1:15">
      <c r="A33" s="22"/>
      <c r="B33" s="22"/>
      <c r="C33" s="37"/>
      <c r="D33" s="22"/>
      <c r="E33" s="22"/>
      <c r="F33" s="22"/>
      <c r="G33" s="22"/>
      <c r="H33" s="22"/>
      <c r="I33" s="37"/>
      <c r="J33" s="22"/>
      <c r="K33" s="22"/>
      <c r="L33" s="22"/>
      <c r="M33" s="22"/>
      <c r="N33" s="22"/>
      <c r="O33" s="22"/>
    </row>
    <row r="34" spans="1:15">
      <c r="A34" s="22"/>
      <c r="B34" s="22"/>
      <c r="C34" s="37"/>
      <c r="D34" s="22"/>
      <c r="E34" s="22"/>
      <c r="F34" s="22"/>
      <c r="G34" s="22"/>
      <c r="H34" s="22"/>
      <c r="I34" s="37"/>
      <c r="J34" s="22"/>
      <c r="K34" s="22"/>
      <c r="L34" s="22"/>
      <c r="M34" s="22"/>
      <c r="N34" s="22"/>
      <c r="O34" s="22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8"/>
  <sheetViews>
    <sheetView workbookViewId="0">
      <selection activeCell="D23" sqref="D23:D24"/>
    </sheetView>
  </sheetViews>
  <sheetFormatPr defaultRowHeight="13.5"/>
  <cols>
    <col min="1" max="1" width="4.75" bestFit="1" customWidth="1"/>
    <col min="2" max="2" width="11.375" bestFit="1" customWidth="1"/>
    <col min="3" max="3" width="10.25" style="1" bestFit="1" customWidth="1"/>
    <col min="4" max="4" width="8" style="1" bestFit="1" customWidth="1"/>
    <col min="5" max="5" width="13.125" style="1" bestFit="1" customWidth="1"/>
    <col min="6" max="6" width="12.25" style="1" customWidth="1"/>
    <col min="7" max="7" width="11.375" bestFit="1" customWidth="1"/>
    <col min="8" max="8" width="15" bestFit="1" customWidth="1"/>
    <col min="9" max="12" width="11.375" bestFit="1" customWidth="1"/>
    <col min="13" max="13" width="10.375" style="3" customWidth="1"/>
    <col min="14" max="14" width="6.375" bestFit="1" customWidth="1"/>
    <col min="15" max="15" width="29.375" bestFit="1" customWidth="1"/>
  </cols>
  <sheetData>
    <row r="1" spans="1:15" s="38" customFormat="1" ht="38.25">
      <c r="A1" s="29" t="s">
        <v>78</v>
      </c>
      <c r="B1" s="29" t="s">
        <v>81</v>
      </c>
      <c r="C1" s="29" t="s">
        <v>0</v>
      </c>
      <c r="D1" s="29" t="s">
        <v>1</v>
      </c>
      <c r="E1" s="46" t="s">
        <v>80</v>
      </c>
      <c r="F1" s="46" t="s">
        <v>2</v>
      </c>
      <c r="G1" s="28" t="s">
        <v>83</v>
      </c>
      <c r="H1" s="28" t="s">
        <v>84</v>
      </c>
      <c r="I1" s="28" t="s">
        <v>169</v>
      </c>
      <c r="J1" s="28" t="s">
        <v>170</v>
      </c>
      <c r="K1" s="28" t="s">
        <v>171</v>
      </c>
      <c r="L1" s="28" t="s">
        <v>172</v>
      </c>
      <c r="M1" s="28" t="s">
        <v>173</v>
      </c>
      <c r="N1" s="28" t="s">
        <v>87</v>
      </c>
      <c r="O1" s="28" t="s">
        <v>79</v>
      </c>
    </row>
    <row r="2" spans="1:15" s="53" customFormat="1">
      <c r="A2" s="52">
        <v>1</v>
      </c>
      <c r="B2" s="52" t="s">
        <v>95</v>
      </c>
      <c r="C2" s="24" t="s">
        <v>22</v>
      </c>
      <c r="D2" s="24" t="s">
        <v>23</v>
      </c>
      <c r="E2" s="52">
        <v>151.5</v>
      </c>
      <c r="F2" s="52">
        <v>4.45</v>
      </c>
      <c r="G2" s="52">
        <v>4.45</v>
      </c>
      <c r="H2" s="52">
        <f>F2/G2*55</f>
        <v>55</v>
      </c>
      <c r="I2" s="52"/>
      <c r="J2" s="52"/>
      <c r="K2" s="52"/>
      <c r="L2" s="52"/>
      <c r="M2" s="52">
        <v>2.2999999999999998</v>
      </c>
      <c r="N2" s="52">
        <f>SUM(H2:M2)</f>
        <v>57.3</v>
      </c>
      <c r="O2" s="52" t="s">
        <v>175</v>
      </c>
    </row>
    <row r="3" spans="1:15" s="53" customFormat="1">
      <c r="A3" s="52">
        <v>2</v>
      </c>
      <c r="B3" s="52" t="s">
        <v>97</v>
      </c>
      <c r="C3" s="24" t="s">
        <v>24</v>
      </c>
      <c r="D3" s="24" t="s">
        <v>25</v>
      </c>
      <c r="E3" s="52">
        <v>126.5</v>
      </c>
      <c r="F3" s="52">
        <v>4.3600000000000003</v>
      </c>
      <c r="G3" s="52">
        <v>4.45</v>
      </c>
      <c r="H3" s="52">
        <f t="shared" ref="H3:H5" si="0">F3/G3*55</f>
        <v>53.887640449438202</v>
      </c>
      <c r="I3" s="52"/>
      <c r="J3" s="52"/>
      <c r="K3" s="52"/>
      <c r="L3" s="52"/>
      <c r="M3" s="52"/>
      <c r="N3" s="52">
        <f t="shared" ref="N3:N5" si="1">SUM(H3:M3)</f>
        <v>53.887640449438202</v>
      </c>
      <c r="O3" s="52" t="s">
        <v>177</v>
      </c>
    </row>
    <row r="4" spans="1:15" s="53" customFormat="1">
      <c r="A4" s="52">
        <v>3</v>
      </c>
      <c r="B4" s="52" t="s">
        <v>96</v>
      </c>
      <c r="C4" s="24" t="s">
        <v>26</v>
      </c>
      <c r="D4" s="24" t="s">
        <v>27</v>
      </c>
      <c r="E4" s="52">
        <v>132</v>
      </c>
      <c r="F4" s="52">
        <v>4.18</v>
      </c>
      <c r="G4" s="52">
        <v>4.45</v>
      </c>
      <c r="H4" s="52">
        <f t="shared" si="0"/>
        <v>51.662921348314597</v>
      </c>
      <c r="I4" s="52"/>
      <c r="J4" s="52">
        <v>0.5</v>
      </c>
      <c r="K4" s="52"/>
      <c r="L4" s="52"/>
      <c r="M4" s="52">
        <v>1.4</v>
      </c>
      <c r="N4" s="52">
        <f t="shared" si="1"/>
        <v>53.562921348314596</v>
      </c>
      <c r="O4" s="52" t="s">
        <v>176</v>
      </c>
    </row>
    <row r="5" spans="1:15" s="53" customFormat="1">
      <c r="A5" s="52">
        <v>4</v>
      </c>
      <c r="B5" s="52" t="s">
        <v>98</v>
      </c>
      <c r="C5" s="24" t="s">
        <v>28</v>
      </c>
      <c r="D5" s="24" t="s">
        <v>29</v>
      </c>
      <c r="E5" s="52">
        <v>125.5</v>
      </c>
      <c r="F5" s="52">
        <v>4.04</v>
      </c>
      <c r="G5" s="52">
        <v>4.45</v>
      </c>
      <c r="H5" s="52">
        <f t="shared" si="0"/>
        <v>49.932584269662925</v>
      </c>
      <c r="I5" s="52"/>
      <c r="J5" s="52">
        <v>0.5</v>
      </c>
      <c r="K5" s="52"/>
      <c r="L5" s="52"/>
      <c r="M5" s="52"/>
      <c r="N5" s="52">
        <f t="shared" si="1"/>
        <v>50.432584269662925</v>
      </c>
      <c r="O5" s="52" t="s">
        <v>178</v>
      </c>
    </row>
    <row r="6" spans="1:15">
      <c r="M6"/>
    </row>
    <row r="7" spans="1:15">
      <c r="M7"/>
    </row>
    <row r="8" spans="1:15">
      <c r="B8" s="7" t="s">
        <v>109</v>
      </c>
      <c r="C8" s="8" t="s">
        <v>110</v>
      </c>
      <c r="D8" s="8" t="s">
        <v>111</v>
      </c>
      <c r="E8" s="8" t="s">
        <v>112</v>
      </c>
      <c r="F8" s="8" t="s">
        <v>111</v>
      </c>
      <c r="G8" s="8" t="s">
        <v>113</v>
      </c>
      <c r="H8" s="8" t="s">
        <v>111</v>
      </c>
      <c r="I8" s="8" t="s">
        <v>114</v>
      </c>
      <c r="J8" s="9" t="s">
        <v>111</v>
      </c>
      <c r="K8" s="10"/>
      <c r="M8"/>
    </row>
    <row r="9" spans="1:15">
      <c r="B9" s="4" t="s">
        <v>23</v>
      </c>
      <c r="C9" s="11" t="s">
        <v>117</v>
      </c>
      <c r="D9" s="12"/>
      <c r="E9" s="11" t="s">
        <v>117</v>
      </c>
      <c r="F9" s="12"/>
      <c r="G9" s="11" t="s">
        <v>115</v>
      </c>
      <c r="H9" s="12"/>
      <c r="I9" s="11" t="s">
        <v>115</v>
      </c>
      <c r="J9" s="12"/>
      <c r="K9" s="12"/>
      <c r="M9"/>
    </row>
    <row r="10" spans="1:15">
      <c r="B10" s="4" t="s">
        <v>25</v>
      </c>
      <c r="C10" s="11" t="s">
        <v>117</v>
      </c>
      <c r="D10" s="12"/>
      <c r="E10" s="11" t="s">
        <v>117</v>
      </c>
      <c r="F10" s="12"/>
      <c r="G10" s="11" t="s">
        <v>115</v>
      </c>
      <c r="H10" s="12"/>
      <c r="I10" s="11" t="s">
        <v>115</v>
      </c>
      <c r="J10" s="12"/>
      <c r="K10" s="12"/>
      <c r="M10"/>
    </row>
    <row r="11" spans="1:15">
      <c r="B11" s="4" t="s">
        <v>128</v>
      </c>
      <c r="C11" s="12"/>
      <c r="D11" s="12"/>
      <c r="E11" s="21" t="s">
        <v>129</v>
      </c>
      <c r="F11" s="12">
        <v>0.5</v>
      </c>
      <c r="G11" s="12"/>
      <c r="H11" s="12"/>
      <c r="I11" s="12"/>
      <c r="J11" s="12"/>
      <c r="K11" s="12"/>
      <c r="M11"/>
    </row>
    <row r="12" spans="1:15">
      <c r="B12" s="4" t="s">
        <v>29</v>
      </c>
      <c r="C12" s="11"/>
      <c r="D12" s="12"/>
      <c r="E12" s="11" t="s">
        <v>121</v>
      </c>
      <c r="F12" s="12">
        <v>0.5</v>
      </c>
      <c r="G12" s="11"/>
      <c r="H12" s="12"/>
      <c r="I12" s="11"/>
      <c r="J12" s="12"/>
      <c r="K12" s="12"/>
      <c r="M12"/>
    </row>
    <row r="13" spans="1:15">
      <c r="M13"/>
    </row>
    <row r="14" spans="1:15">
      <c r="M14"/>
    </row>
    <row r="15" spans="1:15">
      <c r="M15"/>
    </row>
    <row r="16" spans="1:15">
      <c r="M16"/>
    </row>
    <row r="17" spans="13:13">
      <c r="M17"/>
    </row>
    <row r="18" spans="13:13">
      <c r="M18"/>
    </row>
    <row r="19" spans="13:13">
      <c r="M19"/>
    </row>
    <row r="20" spans="13:13">
      <c r="M20"/>
    </row>
    <row r="21" spans="13:13">
      <c r="M21"/>
    </row>
    <row r="22" spans="13:13">
      <c r="M22"/>
    </row>
    <row r="23" spans="13:13">
      <c r="M23"/>
    </row>
    <row r="24" spans="13:13">
      <c r="M24"/>
    </row>
    <row r="25" spans="13:13">
      <c r="M25"/>
    </row>
    <row r="26" spans="13:13">
      <c r="M26"/>
    </row>
    <row r="27" spans="13:13">
      <c r="M27"/>
    </row>
    <row r="28" spans="13:13">
      <c r="M28"/>
    </row>
    <row r="29" spans="13:13">
      <c r="M29"/>
    </row>
    <row r="30" spans="13:13">
      <c r="M30"/>
    </row>
    <row r="31" spans="13:13">
      <c r="M31"/>
    </row>
    <row r="32" spans="13:13">
      <c r="M32"/>
    </row>
    <row r="33" spans="13:13">
      <c r="M33"/>
    </row>
    <row r="34" spans="13:13">
      <c r="M34"/>
    </row>
    <row r="39" spans="13:13">
      <c r="M39" s="24"/>
    </row>
    <row r="40" spans="13:13">
      <c r="M40" s="22"/>
    </row>
    <row r="41" spans="13:13">
      <c r="M41" s="22"/>
    </row>
    <row r="42" spans="13:13">
      <c r="M42" s="22"/>
    </row>
    <row r="43" spans="13:13">
      <c r="M43" s="22"/>
    </row>
    <row r="44" spans="13:13">
      <c r="M44" s="22"/>
    </row>
    <row r="45" spans="13:13">
      <c r="M45" s="22"/>
    </row>
    <row r="46" spans="13:13">
      <c r="M46" s="22"/>
    </row>
    <row r="47" spans="13:13">
      <c r="M47" s="22"/>
    </row>
    <row r="48" spans="13:13">
      <c r="M48" s="22"/>
    </row>
  </sheetData>
  <sortState ref="A2:P17">
    <sortCondition descending="1" ref="F8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4"/>
  <sheetViews>
    <sheetView workbookViewId="0">
      <selection activeCell="H16" sqref="H16"/>
    </sheetView>
  </sheetViews>
  <sheetFormatPr defaultRowHeight="13.5"/>
  <cols>
    <col min="1" max="1" width="4.75" bestFit="1" customWidth="1"/>
    <col min="2" max="2" width="6.375" bestFit="1" customWidth="1"/>
    <col min="3" max="3" width="14" style="45" customWidth="1"/>
    <col min="4" max="4" width="11.75" bestFit="1" customWidth="1"/>
    <col min="5" max="5" width="13.75" customWidth="1"/>
    <col min="6" max="6" width="11.25" customWidth="1"/>
    <col min="7" max="7" width="11.375" bestFit="1" customWidth="1"/>
    <col min="8" max="8" width="15" bestFit="1" customWidth="1"/>
    <col min="9" max="12" width="11.375" bestFit="1" customWidth="1"/>
    <col min="13" max="13" width="11.375" customWidth="1"/>
    <col min="14" max="14" width="11.25" bestFit="1" customWidth="1"/>
    <col min="15" max="15" width="29.375" bestFit="1" customWidth="1"/>
  </cols>
  <sheetData>
    <row r="1" spans="1:15" s="38" customFormat="1" ht="38.25">
      <c r="A1" s="29" t="s">
        <v>78</v>
      </c>
      <c r="B1" s="29" t="s">
        <v>81</v>
      </c>
      <c r="C1" s="29" t="s">
        <v>0</v>
      </c>
      <c r="D1" s="29" t="s">
        <v>1</v>
      </c>
      <c r="E1" s="46" t="s">
        <v>80</v>
      </c>
      <c r="F1" s="46" t="s">
        <v>2</v>
      </c>
      <c r="G1" s="28" t="s">
        <v>83</v>
      </c>
      <c r="H1" s="28" t="s">
        <v>84</v>
      </c>
      <c r="I1" s="28" t="s">
        <v>169</v>
      </c>
      <c r="J1" s="28" t="s">
        <v>170</v>
      </c>
      <c r="K1" s="28" t="s">
        <v>171</v>
      </c>
      <c r="L1" s="28" t="s">
        <v>172</v>
      </c>
      <c r="M1" s="28" t="s">
        <v>173</v>
      </c>
      <c r="N1" s="28" t="s">
        <v>87</v>
      </c>
      <c r="O1" s="28" t="s">
        <v>79</v>
      </c>
    </row>
    <row r="2" spans="1:15" s="53" customFormat="1">
      <c r="A2" s="52">
        <v>1</v>
      </c>
      <c r="B2" s="52" t="s">
        <v>99</v>
      </c>
      <c r="C2" s="42" t="s">
        <v>44</v>
      </c>
      <c r="D2" s="24" t="s">
        <v>45</v>
      </c>
      <c r="E2" s="52">
        <v>137</v>
      </c>
      <c r="F2" s="52">
        <v>4.71</v>
      </c>
      <c r="G2" s="52">
        <v>4.71</v>
      </c>
      <c r="H2" s="52">
        <f>F2/G2*55</f>
        <v>55</v>
      </c>
      <c r="I2" s="52">
        <v>2</v>
      </c>
      <c r="J2" s="52">
        <v>1.3</v>
      </c>
      <c r="K2" s="52"/>
      <c r="L2" s="52"/>
      <c r="M2" s="52">
        <v>0.4</v>
      </c>
      <c r="N2" s="52">
        <f>SUM(H2:M2)</f>
        <v>58.699999999999996</v>
      </c>
      <c r="O2" s="52" t="s">
        <v>195</v>
      </c>
    </row>
    <row r="3" spans="1:15" s="53" customFormat="1">
      <c r="A3" s="52">
        <v>2</v>
      </c>
      <c r="B3" s="52" t="s">
        <v>99</v>
      </c>
      <c r="C3" s="42" t="s">
        <v>30</v>
      </c>
      <c r="D3" s="24" t="s">
        <v>31</v>
      </c>
      <c r="E3" s="52">
        <v>153</v>
      </c>
      <c r="F3" s="52">
        <v>4.6100000000000003</v>
      </c>
      <c r="G3" s="52">
        <v>4.71</v>
      </c>
      <c r="H3" s="52">
        <f t="shared" ref="H3:H10" si="0">F3/G3*55</f>
        <v>53.832271762208073</v>
      </c>
      <c r="I3" s="52"/>
      <c r="J3" s="52">
        <v>0.5</v>
      </c>
      <c r="K3" s="52"/>
      <c r="L3" s="52"/>
      <c r="M3" s="52">
        <v>4</v>
      </c>
      <c r="N3" s="52">
        <f t="shared" ref="N3:N10" si="1">SUM(H3:M3)</f>
        <v>58.332271762208073</v>
      </c>
      <c r="O3" s="52" t="s">
        <v>181</v>
      </c>
    </row>
    <row r="4" spans="1:15" s="53" customFormat="1">
      <c r="A4" s="52">
        <v>3</v>
      </c>
      <c r="B4" s="52" t="s">
        <v>99</v>
      </c>
      <c r="C4" s="42" t="s">
        <v>40</v>
      </c>
      <c r="D4" s="24" t="s">
        <v>41</v>
      </c>
      <c r="E4" s="52">
        <v>163.5</v>
      </c>
      <c r="F4" s="52">
        <v>4.54</v>
      </c>
      <c r="G4" s="52">
        <v>4.71</v>
      </c>
      <c r="H4" s="52">
        <f t="shared" si="0"/>
        <v>53.014861995753719</v>
      </c>
      <c r="I4" s="52"/>
      <c r="J4" s="52">
        <v>0.8</v>
      </c>
      <c r="K4" s="52"/>
      <c r="L4" s="52"/>
      <c r="M4" s="52">
        <v>4.0999999999999996</v>
      </c>
      <c r="N4" s="52">
        <f t="shared" si="1"/>
        <v>57.914861995753718</v>
      </c>
      <c r="O4" s="52" t="s">
        <v>193</v>
      </c>
    </row>
    <row r="5" spans="1:15" s="53" customFormat="1">
      <c r="A5" s="52">
        <v>4</v>
      </c>
      <c r="B5" s="52" t="s">
        <v>99</v>
      </c>
      <c r="C5" s="42" t="s">
        <v>46</v>
      </c>
      <c r="D5" s="24" t="s">
        <v>47</v>
      </c>
      <c r="E5" s="52">
        <v>140.5</v>
      </c>
      <c r="F5" s="52">
        <v>4.53</v>
      </c>
      <c r="G5" s="52">
        <v>4.71</v>
      </c>
      <c r="H5" s="52">
        <f t="shared" si="0"/>
        <v>52.898089171974526</v>
      </c>
      <c r="I5" s="52"/>
      <c r="J5" s="52"/>
      <c r="K5" s="52"/>
      <c r="L5" s="52"/>
      <c r="M5" s="52">
        <v>3.2</v>
      </c>
      <c r="N5" s="52">
        <f t="shared" si="1"/>
        <v>56.098089171974529</v>
      </c>
      <c r="O5" s="52" t="s">
        <v>196</v>
      </c>
    </row>
    <row r="6" spans="1:15" s="53" customFormat="1">
      <c r="A6" s="52">
        <v>5</v>
      </c>
      <c r="B6" s="52" t="s">
        <v>99</v>
      </c>
      <c r="C6" s="42" t="s">
        <v>36</v>
      </c>
      <c r="D6" s="24" t="s">
        <v>37</v>
      </c>
      <c r="E6" s="52">
        <v>145.5</v>
      </c>
      <c r="F6" s="52">
        <v>4.47</v>
      </c>
      <c r="G6" s="52">
        <v>4.71</v>
      </c>
      <c r="H6" s="52">
        <f t="shared" si="0"/>
        <v>52.197452229299358</v>
      </c>
      <c r="I6" s="52"/>
      <c r="J6" s="52">
        <v>1.8</v>
      </c>
      <c r="K6" s="52"/>
      <c r="L6" s="52"/>
      <c r="M6" s="52">
        <v>3</v>
      </c>
      <c r="N6" s="52">
        <f t="shared" si="1"/>
        <v>56.997452229299356</v>
      </c>
      <c r="O6" s="52" t="s">
        <v>191</v>
      </c>
    </row>
    <row r="7" spans="1:15" s="53" customFormat="1">
      <c r="A7" s="52">
        <v>6</v>
      </c>
      <c r="B7" s="52" t="s">
        <v>99</v>
      </c>
      <c r="C7" s="42" t="s">
        <v>34</v>
      </c>
      <c r="D7" s="24" t="s">
        <v>35</v>
      </c>
      <c r="E7" s="52">
        <v>145.5</v>
      </c>
      <c r="F7" s="52">
        <v>4.45</v>
      </c>
      <c r="G7" s="52">
        <v>4.71</v>
      </c>
      <c r="H7" s="52">
        <f t="shared" si="0"/>
        <v>51.963906581740979</v>
      </c>
      <c r="I7" s="52"/>
      <c r="J7" s="52">
        <v>0.6</v>
      </c>
      <c r="K7" s="52"/>
      <c r="L7" s="52"/>
      <c r="M7" s="52">
        <v>3.4</v>
      </c>
      <c r="N7" s="52">
        <f t="shared" si="1"/>
        <v>55.963906581740979</v>
      </c>
      <c r="O7" s="52" t="s">
        <v>190</v>
      </c>
    </row>
    <row r="8" spans="1:15" s="53" customFormat="1">
      <c r="A8" s="52">
        <v>7</v>
      </c>
      <c r="B8" s="52" t="s">
        <v>99</v>
      </c>
      <c r="C8" s="42" t="s">
        <v>38</v>
      </c>
      <c r="D8" s="24" t="s">
        <v>39</v>
      </c>
      <c r="E8" s="52">
        <v>162</v>
      </c>
      <c r="F8" s="52">
        <v>4.37</v>
      </c>
      <c r="G8" s="52">
        <v>4.71</v>
      </c>
      <c r="H8" s="52">
        <f t="shared" si="0"/>
        <v>51.029723991507431</v>
      </c>
      <c r="I8" s="52"/>
      <c r="J8" s="52"/>
      <c r="K8" s="52"/>
      <c r="L8" s="52"/>
      <c r="M8" s="52">
        <v>2.5</v>
      </c>
      <c r="N8" s="52">
        <f t="shared" si="1"/>
        <v>53.529723991507431</v>
      </c>
      <c r="O8" s="52" t="s">
        <v>192</v>
      </c>
    </row>
    <row r="9" spans="1:15" s="53" customFormat="1">
      <c r="A9" s="52">
        <v>8</v>
      </c>
      <c r="B9" s="52" t="s">
        <v>99</v>
      </c>
      <c r="C9" s="42" t="s">
        <v>42</v>
      </c>
      <c r="D9" s="24" t="s">
        <v>43</v>
      </c>
      <c r="E9" s="52">
        <v>130.1</v>
      </c>
      <c r="F9" s="52">
        <v>4.3600000000000003</v>
      </c>
      <c r="G9" s="52">
        <v>4.71</v>
      </c>
      <c r="H9" s="52">
        <f t="shared" si="0"/>
        <v>50.912951167728245</v>
      </c>
      <c r="I9" s="52"/>
      <c r="J9" s="52">
        <v>0.3</v>
      </c>
      <c r="K9" s="52"/>
      <c r="L9" s="52"/>
      <c r="M9" s="52">
        <v>1.2</v>
      </c>
      <c r="N9" s="52">
        <f t="shared" si="1"/>
        <v>52.412951167728245</v>
      </c>
      <c r="O9" s="52" t="s">
        <v>194</v>
      </c>
    </row>
    <row r="10" spans="1:15" s="53" customFormat="1">
      <c r="A10" s="52">
        <v>9</v>
      </c>
      <c r="B10" s="52" t="s">
        <v>99</v>
      </c>
      <c r="C10" s="42" t="s">
        <v>32</v>
      </c>
      <c r="D10" s="24" t="s">
        <v>33</v>
      </c>
      <c r="E10" s="52">
        <v>152.5</v>
      </c>
      <c r="F10" s="52">
        <v>4.33</v>
      </c>
      <c r="G10" s="52">
        <v>4.71</v>
      </c>
      <c r="H10" s="52">
        <f t="shared" si="0"/>
        <v>50.562632696390658</v>
      </c>
      <c r="I10" s="52"/>
      <c r="J10" s="52"/>
      <c r="K10" s="52"/>
      <c r="L10" s="52"/>
      <c r="M10" s="52">
        <v>3</v>
      </c>
      <c r="N10" s="52">
        <f t="shared" si="1"/>
        <v>53.562632696390658</v>
      </c>
      <c r="O10" s="52" t="s">
        <v>189</v>
      </c>
    </row>
    <row r="13" spans="1:15">
      <c r="B13" s="7" t="s">
        <v>109</v>
      </c>
      <c r="C13" s="30" t="s">
        <v>110</v>
      </c>
      <c r="D13" s="8" t="s">
        <v>111</v>
      </c>
      <c r="E13" s="8" t="s">
        <v>112</v>
      </c>
      <c r="F13" s="8" t="s">
        <v>111</v>
      </c>
      <c r="G13" s="8" t="s">
        <v>113</v>
      </c>
      <c r="H13" s="8" t="s">
        <v>111</v>
      </c>
      <c r="I13" s="8" t="s">
        <v>114</v>
      </c>
      <c r="J13" s="9" t="s">
        <v>111</v>
      </c>
      <c r="K13" s="10"/>
    </row>
    <row r="14" spans="1:15" ht="123" customHeight="1">
      <c r="B14" s="4" t="s">
        <v>45</v>
      </c>
      <c r="C14" s="34" t="s">
        <v>139</v>
      </c>
      <c r="D14" s="21">
        <v>2</v>
      </c>
      <c r="E14" s="11" t="s">
        <v>116</v>
      </c>
      <c r="F14" s="12">
        <v>1.3</v>
      </c>
      <c r="G14" s="11"/>
      <c r="H14" s="12"/>
      <c r="I14" s="11"/>
      <c r="J14" s="12"/>
      <c r="K14" s="12"/>
    </row>
    <row r="15" spans="1:15" ht="25.5" customHeight="1">
      <c r="B15" s="4" t="s">
        <v>31</v>
      </c>
      <c r="C15" s="33"/>
      <c r="D15" s="12"/>
      <c r="E15" s="11" t="s">
        <v>119</v>
      </c>
      <c r="F15" s="12">
        <v>0.5</v>
      </c>
      <c r="G15" s="11"/>
      <c r="H15" s="12"/>
      <c r="I15" s="11"/>
      <c r="J15" s="12"/>
      <c r="K15" s="12"/>
    </row>
    <row r="16" spans="1:15" ht="102" customHeight="1">
      <c r="B16" s="4" t="s">
        <v>41</v>
      </c>
      <c r="C16" s="33"/>
      <c r="D16" s="12"/>
      <c r="E16" s="11" t="s">
        <v>118</v>
      </c>
      <c r="F16" s="12">
        <v>0.8</v>
      </c>
      <c r="G16" s="12"/>
      <c r="H16" s="12"/>
      <c r="I16" s="12"/>
      <c r="J16" s="12"/>
      <c r="K16" s="12"/>
    </row>
    <row r="17" spans="1:11">
      <c r="B17" s="4" t="s">
        <v>124</v>
      </c>
      <c r="C17" s="34"/>
      <c r="D17" s="12"/>
      <c r="E17" s="26" t="s">
        <v>140</v>
      </c>
      <c r="F17" s="21">
        <v>0.6</v>
      </c>
      <c r="G17" s="11"/>
      <c r="H17" s="12"/>
      <c r="I17" s="11"/>
      <c r="J17" s="12"/>
      <c r="K17" s="12"/>
    </row>
    <row r="18" spans="1:11">
      <c r="B18" s="4" t="s">
        <v>125</v>
      </c>
      <c r="C18" s="33"/>
      <c r="D18" s="12"/>
      <c r="E18" s="21" t="s">
        <v>131</v>
      </c>
      <c r="F18" s="12"/>
      <c r="G18" s="12"/>
      <c r="H18" s="12"/>
      <c r="I18" s="12"/>
      <c r="J18" s="12"/>
      <c r="K18" s="12"/>
    </row>
    <row r="19" spans="1:11">
      <c r="B19" s="4" t="s">
        <v>126</v>
      </c>
      <c r="C19" s="33"/>
      <c r="D19" s="12"/>
      <c r="E19" s="21" t="s">
        <v>132</v>
      </c>
      <c r="F19" s="12">
        <v>1.8</v>
      </c>
      <c r="G19" s="12"/>
      <c r="H19" s="12"/>
      <c r="I19" s="12"/>
      <c r="J19" s="12"/>
      <c r="K19" s="12"/>
    </row>
    <row r="20" spans="1:11">
      <c r="B20" s="4" t="s">
        <v>39</v>
      </c>
      <c r="C20" s="33" t="s">
        <v>117</v>
      </c>
      <c r="D20" s="12"/>
      <c r="E20" s="12" t="s">
        <v>117</v>
      </c>
      <c r="F20" s="12"/>
      <c r="G20" s="12" t="s">
        <v>117</v>
      </c>
      <c r="H20" s="12"/>
      <c r="I20" s="12" t="s">
        <v>117</v>
      </c>
      <c r="J20" s="12"/>
      <c r="K20" s="12"/>
    </row>
    <row r="21" spans="1:11">
      <c r="B21" s="4" t="s">
        <v>43</v>
      </c>
      <c r="C21" s="33"/>
      <c r="D21" s="12"/>
      <c r="E21" s="12" t="s">
        <v>120</v>
      </c>
      <c r="F21" s="12">
        <v>0.3</v>
      </c>
      <c r="G21" s="12"/>
      <c r="H21" s="12"/>
      <c r="I21" s="12"/>
      <c r="J21" s="12"/>
      <c r="K21" s="12"/>
    </row>
    <row r="22" spans="1:11">
      <c r="B22" s="4" t="s">
        <v>33</v>
      </c>
      <c r="C22" s="33" t="s">
        <v>117</v>
      </c>
      <c r="D22" s="12"/>
      <c r="E22" s="12" t="s">
        <v>117</v>
      </c>
      <c r="F22" s="12"/>
      <c r="G22" s="27"/>
      <c r="H22" s="26"/>
      <c r="I22" s="12" t="s">
        <v>117</v>
      </c>
      <c r="J22" s="12"/>
      <c r="K22" s="12"/>
    </row>
    <row r="23" spans="1:11">
      <c r="A23" s="13"/>
      <c r="B23" s="14"/>
      <c r="C23" s="36"/>
      <c r="D23" s="15"/>
      <c r="E23" s="15"/>
      <c r="F23" s="15"/>
      <c r="G23" s="15"/>
      <c r="H23" s="15"/>
      <c r="I23" s="15"/>
      <c r="J23" s="15"/>
      <c r="K23" s="15"/>
    </row>
    <row r="24" spans="1:11">
      <c r="A24" s="13"/>
      <c r="B24" s="13"/>
      <c r="C24" s="43"/>
      <c r="D24" s="13"/>
      <c r="E24" s="13"/>
      <c r="F24" s="13"/>
      <c r="G24" s="13"/>
      <c r="H24" s="13"/>
      <c r="I24" s="13"/>
      <c r="J24" s="15"/>
      <c r="K24" s="15"/>
    </row>
    <row r="25" spans="1:11">
      <c r="A25" s="13"/>
      <c r="B25" s="16"/>
      <c r="C25" s="35"/>
      <c r="D25" s="15"/>
      <c r="E25" s="17"/>
      <c r="F25" s="15"/>
      <c r="G25" s="17"/>
      <c r="H25" s="15"/>
      <c r="I25" s="17"/>
      <c r="J25" s="15"/>
      <c r="K25" s="15"/>
    </row>
    <row r="26" spans="1:11">
      <c r="A26" s="13"/>
      <c r="B26" s="16"/>
      <c r="C26" s="44"/>
      <c r="D26" s="15"/>
      <c r="E26" s="17"/>
      <c r="F26" s="15"/>
      <c r="G26" s="15"/>
      <c r="H26" s="15"/>
      <c r="I26" s="15"/>
      <c r="J26" s="15"/>
      <c r="K26" s="15"/>
    </row>
    <row r="27" spans="1:11">
      <c r="A27" s="13"/>
      <c r="B27" s="16"/>
      <c r="C27" s="36"/>
      <c r="D27" s="15"/>
      <c r="E27" s="15"/>
      <c r="F27" s="15"/>
      <c r="G27" s="15"/>
      <c r="H27" s="15"/>
      <c r="I27" s="15"/>
      <c r="J27" s="15"/>
      <c r="K27" s="15"/>
    </row>
    <row r="28" spans="1:11">
      <c r="A28" s="13"/>
      <c r="B28" s="13"/>
      <c r="C28" s="43"/>
      <c r="D28" s="13"/>
      <c r="E28" s="13"/>
      <c r="F28" s="13"/>
      <c r="G28" s="13"/>
      <c r="H28" s="13"/>
      <c r="I28" s="13"/>
      <c r="J28" s="13"/>
      <c r="K28" s="13"/>
    </row>
    <row r="29" spans="1:11">
      <c r="A29" s="13"/>
      <c r="B29" s="13"/>
      <c r="C29" s="43"/>
      <c r="D29" s="13"/>
      <c r="E29" s="13"/>
      <c r="F29" s="13"/>
      <c r="G29" s="13"/>
      <c r="H29" s="13"/>
      <c r="I29" s="13"/>
      <c r="J29" s="13"/>
      <c r="K29" s="13"/>
    </row>
    <row r="30" spans="1:11">
      <c r="A30" s="13"/>
      <c r="B30" s="13"/>
      <c r="C30" s="43"/>
      <c r="D30" s="13"/>
      <c r="E30" s="13"/>
      <c r="F30" s="13"/>
      <c r="G30" s="13"/>
      <c r="H30" s="13"/>
      <c r="I30" s="13"/>
      <c r="J30" s="13"/>
      <c r="K30" s="13"/>
    </row>
    <row r="31" spans="1:11">
      <c r="A31" s="13"/>
      <c r="B31" s="13"/>
      <c r="C31" s="43"/>
      <c r="D31" s="13"/>
      <c r="E31" s="13"/>
      <c r="F31" s="13"/>
      <c r="G31" s="13"/>
      <c r="H31" s="13"/>
      <c r="I31" s="13"/>
      <c r="J31" s="13"/>
      <c r="K31" s="13"/>
    </row>
    <row r="32" spans="1:11">
      <c r="A32" s="13"/>
      <c r="B32" s="13"/>
      <c r="C32" s="43"/>
      <c r="D32" s="13"/>
      <c r="E32" s="13"/>
      <c r="F32" s="13"/>
      <c r="G32" s="13"/>
      <c r="H32" s="13"/>
      <c r="I32" s="13"/>
      <c r="J32" s="13"/>
      <c r="K32" s="13"/>
    </row>
    <row r="33" spans="1:11">
      <c r="A33" s="13"/>
      <c r="B33" s="13"/>
      <c r="C33" s="43"/>
      <c r="D33" s="13"/>
      <c r="E33" s="13"/>
      <c r="F33" s="13"/>
      <c r="G33" s="13"/>
      <c r="H33" s="13"/>
      <c r="I33" s="13"/>
      <c r="J33" s="13"/>
      <c r="K33" s="13"/>
    </row>
    <row r="34" spans="1:11">
      <c r="A34" s="13"/>
      <c r="B34" s="13"/>
      <c r="C34" s="43"/>
      <c r="D34" s="13"/>
      <c r="E34" s="13"/>
      <c r="F34" s="13"/>
      <c r="G34" s="13"/>
      <c r="H34" s="13"/>
      <c r="I34" s="13"/>
      <c r="J34" s="13"/>
      <c r="K34" s="13"/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F31" sqref="F31"/>
    </sheetView>
  </sheetViews>
  <sheetFormatPr defaultRowHeight="13.5"/>
  <cols>
    <col min="1" max="1" width="4.75" style="5" bestFit="1" customWidth="1"/>
    <col min="2" max="2" width="8" style="5" bestFit="1" customWidth="1"/>
    <col min="3" max="3" width="10.25" style="5" bestFit="1" customWidth="1"/>
    <col min="4" max="4" width="6.375" style="5" bestFit="1" customWidth="1"/>
    <col min="5" max="5" width="13.125" style="5" bestFit="1" customWidth="1"/>
    <col min="6" max="6" width="14" style="5" customWidth="1"/>
    <col min="7" max="7" width="11.375" style="5" bestFit="1" customWidth="1"/>
    <col min="8" max="8" width="15" style="5" bestFit="1" customWidth="1"/>
    <col min="9" max="12" width="11.375" style="5" bestFit="1" customWidth="1"/>
    <col min="13" max="13" width="11.375" customWidth="1"/>
    <col min="14" max="14" width="6.375" style="5" bestFit="1" customWidth="1"/>
    <col min="15" max="15" width="29.375" style="5" bestFit="1" customWidth="1"/>
    <col min="16" max="16384" width="9" style="5"/>
  </cols>
  <sheetData>
    <row r="1" spans="1:15" s="38" customFormat="1" ht="38.25">
      <c r="A1" s="29" t="s">
        <v>78</v>
      </c>
      <c r="B1" s="29" t="s">
        <v>81</v>
      </c>
      <c r="C1" s="29" t="s">
        <v>0</v>
      </c>
      <c r="D1" s="29" t="s">
        <v>1</v>
      </c>
      <c r="E1" s="46" t="s">
        <v>80</v>
      </c>
      <c r="F1" s="46" t="s">
        <v>2</v>
      </c>
      <c r="G1" s="28" t="s">
        <v>83</v>
      </c>
      <c r="H1" s="28" t="s">
        <v>84</v>
      </c>
      <c r="I1" s="28" t="s">
        <v>169</v>
      </c>
      <c r="J1" s="28" t="s">
        <v>170</v>
      </c>
      <c r="K1" s="28" t="s">
        <v>171</v>
      </c>
      <c r="L1" s="28" t="s">
        <v>172</v>
      </c>
      <c r="M1" s="28" t="s">
        <v>173</v>
      </c>
      <c r="N1" s="28" t="s">
        <v>87</v>
      </c>
      <c r="O1" s="28" t="s">
        <v>79</v>
      </c>
    </row>
    <row r="2" spans="1:15" s="56" customFormat="1" ht="12.75">
      <c r="A2" s="54">
        <v>1</v>
      </c>
      <c r="B2" s="54" t="s">
        <v>100</v>
      </c>
      <c r="C2" s="55" t="s">
        <v>48</v>
      </c>
      <c r="D2" s="55" t="s">
        <v>49</v>
      </c>
      <c r="E2" s="54">
        <v>162</v>
      </c>
      <c r="F2" s="54">
        <v>4.1100000000000003</v>
      </c>
      <c r="G2" s="54">
        <v>4.1100000000000003</v>
      </c>
      <c r="H2" s="54">
        <f>F2/G2*55</f>
        <v>55</v>
      </c>
      <c r="I2" s="54"/>
      <c r="J2" s="54">
        <v>1.8</v>
      </c>
      <c r="K2" s="54">
        <v>0.5</v>
      </c>
      <c r="L2" s="54"/>
      <c r="M2" s="52">
        <v>2.7</v>
      </c>
      <c r="N2" s="54">
        <f>SUM(H2:M2)</f>
        <v>60</v>
      </c>
      <c r="O2" s="54" t="s">
        <v>200</v>
      </c>
    </row>
    <row r="3" spans="1:15" s="56" customFormat="1" ht="12.75">
      <c r="A3" s="54">
        <v>2</v>
      </c>
      <c r="B3" s="54" t="s">
        <v>101</v>
      </c>
      <c r="C3" s="55" t="s">
        <v>50</v>
      </c>
      <c r="D3" s="55" t="s">
        <v>51</v>
      </c>
      <c r="E3" s="54">
        <v>148</v>
      </c>
      <c r="F3" s="54">
        <v>4.01</v>
      </c>
      <c r="G3" s="54">
        <v>4.1100000000000003</v>
      </c>
      <c r="H3" s="54">
        <f t="shared" ref="H3:H9" si="0">F3/G3*55</f>
        <v>53.661800486617999</v>
      </c>
      <c r="I3" s="54"/>
      <c r="J3" s="54"/>
      <c r="K3" s="54"/>
      <c r="L3" s="54"/>
      <c r="M3" s="52">
        <v>0.4</v>
      </c>
      <c r="N3" s="54">
        <f t="shared" ref="N3:N9" si="1">SUM(H3:M3)</f>
        <v>54.061800486617997</v>
      </c>
      <c r="O3" s="54" t="s">
        <v>203</v>
      </c>
    </row>
    <row r="4" spans="1:15" s="56" customFormat="1" ht="12.75">
      <c r="A4" s="54">
        <v>3</v>
      </c>
      <c r="B4" s="54" t="s">
        <v>101</v>
      </c>
      <c r="C4" s="55" t="s">
        <v>52</v>
      </c>
      <c r="D4" s="55" t="s">
        <v>53</v>
      </c>
      <c r="E4" s="54">
        <v>141</v>
      </c>
      <c r="F4" s="54">
        <v>3.98</v>
      </c>
      <c r="G4" s="54">
        <v>4.1100000000000003</v>
      </c>
      <c r="H4" s="54">
        <f t="shared" si="0"/>
        <v>53.260340632603402</v>
      </c>
      <c r="I4" s="54"/>
      <c r="J4" s="54"/>
      <c r="K4" s="54"/>
      <c r="L4" s="54"/>
      <c r="M4" s="52">
        <v>1.1000000000000001</v>
      </c>
      <c r="N4" s="54">
        <f t="shared" si="1"/>
        <v>54.360340632603403</v>
      </c>
      <c r="O4" s="54" t="s">
        <v>179</v>
      </c>
    </row>
    <row r="5" spans="1:15" s="56" customFormat="1" ht="12.75">
      <c r="A5" s="54">
        <v>4</v>
      </c>
      <c r="B5" s="54" t="s">
        <v>102</v>
      </c>
      <c r="C5" s="55" t="s">
        <v>54</v>
      </c>
      <c r="D5" s="55" t="s">
        <v>55</v>
      </c>
      <c r="E5" s="54">
        <v>144</v>
      </c>
      <c r="F5" s="54">
        <v>3.95</v>
      </c>
      <c r="G5" s="54">
        <v>4.1100000000000003</v>
      </c>
      <c r="H5" s="54">
        <f t="shared" si="0"/>
        <v>52.858880778588805</v>
      </c>
      <c r="I5" s="54"/>
      <c r="J5" s="54"/>
      <c r="K5" s="54"/>
      <c r="L5" s="54"/>
      <c r="M5" s="52">
        <v>0.4</v>
      </c>
      <c r="N5" s="54">
        <f t="shared" si="1"/>
        <v>53.258880778588804</v>
      </c>
      <c r="O5" s="54" t="s">
        <v>202</v>
      </c>
    </row>
    <row r="6" spans="1:15" s="56" customFormat="1" ht="12.75">
      <c r="A6" s="54">
        <v>5</v>
      </c>
      <c r="B6" s="54" t="s">
        <v>103</v>
      </c>
      <c r="C6" s="55" t="s">
        <v>56</v>
      </c>
      <c r="D6" s="55" t="s">
        <v>57</v>
      </c>
      <c r="E6" s="54">
        <v>145</v>
      </c>
      <c r="F6" s="54">
        <v>3.93</v>
      </c>
      <c r="G6" s="54">
        <v>4.1100000000000003</v>
      </c>
      <c r="H6" s="54">
        <f t="shared" si="0"/>
        <v>52.591240875912405</v>
      </c>
      <c r="I6" s="54"/>
      <c r="J6" s="54"/>
      <c r="K6" s="54"/>
      <c r="L6" s="54"/>
      <c r="M6" s="52">
        <v>2.9</v>
      </c>
      <c r="N6" s="54">
        <f t="shared" si="1"/>
        <v>55.491240875912403</v>
      </c>
      <c r="O6" s="54" t="s">
        <v>197</v>
      </c>
    </row>
    <row r="7" spans="1:15" s="56" customFormat="1" ht="12.75">
      <c r="A7" s="54">
        <v>6</v>
      </c>
      <c r="B7" s="54" t="s">
        <v>104</v>
      </c>
      <c r="C7" s="55" t="s">
        <v>58</v>
      </c>
      <c r="D7" s="55" t="s">
        <v>59</v>
      </c>
      <c r="E7" s="54">
        <v>142</v>
      </c>
      <c r="F7" s="54">
        <v>3.84</v>
      </c>
      <c r="G7" s="54">
        <v>4.1100000000000003</v>
      </c>
      <c r="H7" s="54">
        <f t="shared" si="0"/>
        <v>51.386861313868607</v>
      </c>
      <c r="I7" s="54"/>
      <c r="J7" s="54"/>
      <c r="K7" s="54"/>
      <c r="L7" s="54"/>
      <c r="M7" s="52">
        <v>0.5</v>
      </c>
      <c r="N7" s="54">
        <f t="shared" si="1"/>
        <v>51.886861313868607</v>
      </c>
      <c r="O7" s="54" t="s">
        <v>198</v>
      </c>
    </row>
    <row r="8" spans="1:15" s="56" customFormat="1" ht="12.75">
      <c r="A8" s="54">
        <v>7</v>
      </c>
      <c r="B8" s="54" t="s">
        <v>104</v>
      </c>
      <c r="C8" s="55" t="s">
        <v>60</v>
      </c>
      <c r="D8" s="55" t="s">
        <v>61</v>
      </c>
      <c r="E8" s="54">
        <v>139</v>
      </c>
      <c r="F8" s="54">
        <v>3.83</v>
      </c>
      <c r="G8" s="54">
        <v>4.1100000000000003</v>
      </c>
      <c r="H8" s="54">
        <f t="shared" si="0"/>
        <v>51.253041362530411</v>
      </c>
      <c r="I8" s="54"/>
      <c r="J8" s="54"/>
      <c r="K8" s="54"/>
      <c r="L8" s="54"/>
      <c r="M8" s="52">
        <v>0.2</v>
      </c>
      <c r="N8" s="54">
        <f t="shared" si="1"/>
        <v>51.453041362530413</v>
      </c>
      <c r="O8" s="54" t="s">
        <v>201</v>
      </c>
    </row>
    <row r="9" spans="1:15" s="56" customFormat="1" ht="12.75">
      <c r="A9" s="54">
        <v>8</v>
      </c>
      <c r="B9" s="54" t="s">
        <v>105</v>
      </c>
      <c r="C9" s="55" t="s">
        <v>62</v>
      </c>
      <c r="D9" s="55" t="s">
        <v>63</v>
      </c>
      <c r="E9" s="54">
        <v>141</v>
      </c>
      <c r="F9" s="54">
        <v>3.81</v>
      </c>
      <c r="G9" s="54">
        <v>4.1100000000000003</v>
      </c>
      <c r="H9" s="54">
        <f t="shared" si="0"/>
        <v>50.98540145985401</v>
      </c>
      <c r="I9" s="54"/>
      <c r="J9" s="54"/>
      <c r="K9" s="54"/>
      <c r="L9" s="54"/>
      <c r="M9" s="52">
        <v>0.4</v>
      </c>
      <c r="N9" s="54">
        <f t="shared" si="1"/>
        <v>51.385401459854009</v>
      </c>
      <c r="O9" s="54" t="s">
        <v>199</v>
      </c>
    </row>
    <row r="10" spans="1:15" ht="12">
      <c r="M10" s="5"/>
    </row>
    <row r="11" spans="1:15" ht="12">
      <c r="M11" s="5"/>
    </row>
    <row r="12" spans="1:15">
      <c r="B12" s="7" t="s">
        <v>141</v>
      </c>
      <c r="C12" s="8" t="s">
        <v>142</v>
      </c>
      <c r="D12" s="8" t="s">
        <v>143</v>
      </c>
      <c r="E12" s="8" t="s">
        <v>152</v>
      </c>
      <c r="F12" s="8" t="s">
        <v>143</v>
      </c>
      <c r="G12" s="8" t="s">
        <v>153</v>
      </c>
      <c r="H12" s="8" t="s">
        <v>143</v>
      </c>
      <c r="I12" s="8" t="s">
        <v>154</v>
      </c>
      <c r="J12" s="9" t="s">
        <v>143</v>
      </c>
      <c r="K12" s="10"/>
      <c r="M12" s="5"/>
    </row>
    <row r="13" spans="1:15">
      <c r="B13" s="4" t="s">
        <v>155</v>
      </c>
      <c r="C13" s="12" t="s">
        <v>156</v>
      </c>
      <c r="D13" s="12"/>
      <c r="E13" s="12" t="s">
        <v>157</v>
      </c>
      <c r="F13" s="12">
        <v>1.8</v>
      </c>
      <c r="G13" s="12" t="s">
        <v>158</v>
      </c>
      <c r="H13" s="12">
        <v>0.5</v>
      </c>
      <c r="I13" s="12" t="s">
        <v>156</v>
      </c>
      <c r="J13" s="9"/>
      <c r="K13" s="10"/>
      <c r="M13" s="5"/>
    </row>
    <row r="14" spans="1:15">
      <c r="B14" s="4" t="s">
        <v>159</v>
      </c>
      <c r="C14" s="11" t="s">
        <v>156</v>
      </c>
      <c r="D14" s="12"/>
      <c r="E14" s="11" t="s">
        <v>156</v>
      </c>
      <c r="F14" s="12"/>
      <c r="G14" s="12" t="s">
        <v>156</v>
      </c>
      <c r="H14" s="12"/>
      <c r="I14" s="12" t="s">
        <v>156</v>
      </c>
      <c r="J14" s="9"/>
      <c r="K14" s="10"/>
      <c r="M14" s="5">
        <v>0</v>
      </c>
    </row>
    <row r="15" spans="1:15">
      <c r="B15" s="4" t="s">
        <v>160</v>
      </c>
      <c r="C15" s="12" t="s">
        <v>156</v>
      </c>
      <c r="D15" s="12"/>
      <c r="E15" s="12" t="s">
        <v>156</v>
      </c>
      <c r="F15" s="12"/>
      <c r="G15" s="12" t="s">
        <v>156</v>
      </c>
      <c r="H15" s="12"/>
      <c r="I15" s="12" t="s">
        <v>156</v>
      </c>
      <c r="J15" s="9"/>
      <c r="K15" s="10"/>
      <c r="M15" s="5"/>
    </row>
    <row r="16" spans="1:15">
      <c r="B16" s="4" t="s">
        <v>161</v>
      </c>
      <c r="C16" s="12" t="s">
        <v>156</v>
      </c>
      <c r="D16" s="12"/>
      <c r="E16" s="12" t="s">
        <v>156</v>
      </c>
      <c r="F16" s="12"/>
      <c r="G16" s="12" t="s">
        <v>156</v>
      </c>
      <c r="H16" s="12"/>
      <c r="I16" s="12" t="s">
        <v>156</v>
      </c>
      <c r="J16" s="9"/>
      <c r="K16" s="10"/>
      <c r="M16" s="5"/>
    </row>
    <row r="17" spans="2:13">
      <c r="B17" s="4" t="s">
        <v>162</v>
      </c>
      <c r="C17" s="11" t="s">
        <v>156</v>
      </c>
      <c r="D17" s="12"/>
      <c r="E17" s="11" t="s">
        <v>156</v>
      </c>
      <c r="F17" s="12"/>
      <c r="G17" s="11" t="s">
        <v>163</v>
      </c>
      <c r="H17" s="12"/>
      <c r="I17" s="11" t="s">
        <v>163</v>
      </c>
      <c r="J17" s="12"/>
      <c r="K17" s="12"/>
      <c r="M17" s="5"/>
    </row>
    <row r="18" spans="2:13">
      <c r="B18" s="4" t="s">
        <v>164</v>
      </c>
      <c r="C18" s="12" t="s">
        <v>156</v>
      </c>
      <c r="D18" s="12"/>
      <c r="E18" s="12" t="s">
        <v>156</v>
      </c>
      <c r="F18" s="12"/>
      <c r="G18" s="12" t="s">
        <v>156</v>
      </c>
      <c r="H18" s="12"/>
      <c r="I18" s="12" t="s">
        <v>156</v>
      </c>
      <c r="J18" s="12"/>
      <c r="K18" s="12"/>
    </row>
    <row r="19" spans="2:13">
      <c r="B19" s="4" t="s">
        <v>165</v>
      </c>
      <c r="C19" s="12" t="s">
        <v>156</v>
      </c>
      <c r="D19" s="12"/>
      <c r="E19" s="12" t="s">
        <v>156</v>
      </c>
      <c r="F19" s="12"/>
      <c r="G19" s="12" t="s">
        <v>156</v>
      </c>
      <c r="H19" s="12"/>
      <c r="I19" s="12" t="s">
        <v>156</v>
      </c>
      <c r="J19" s="12"/>
      <c r="K19" s="12"/>
    </row>
    <row r="20" spans="2:13">
      <c r="B20" s="4" t="s">
        <v>166</v>
      </c>
      <c r="C20" s="11" t="s">
        <v>156</v>
      </c>
      <c r="D20" s="12"/>
      <c r="E20" s="11" t="s">
        <v>156</v>
      </c>
      <c r="F20" s="12"/>
      <c r="G20" s="11" t="s">
        <v>156</v>
      </c>
      <c r="H20" s="12"/>
      <c r="I20" s="11" t="s">
        <v>156</v>
      </c>
      <c r="J20" s="12"/>
      <c r="K20" s="12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E31" sqref="E31"/>
    </sheetView>
  </sheetViews>
  <sheetFormatPr defaultRowHeight="13.5"/>
  <cols>
    <col min="1" max="1" width="4.75" bestFit="1" customWidth="1"/>
    <col min="2" max="2" width="8" bestFit="1" customWidth="1"/>
    <col min="3" max="3" width="10.25" bestFit="1" customWidth="1"/>
    <col min="4" max="4" width="6.375" bestFit="1" customWidth="1"/>
    <col min="5" max="5" width="13.125" bestFit="1" customWidth="1"/>
    <col min="6" max="6" width="21.5" customWidth="1"/>
    <col min="7" max="7" width="11.375" bestFit="1" customWidth="1"/>
    <col min="8" max="8" width="13.25" customWidth="1"/>
    <col min="9" max="9" width="21.625" customWidth="1"/>
    <col min="10" max="12" width="11.375" bestFit="1" customWidth="1"/>
    <col min="13" max="13" width="11.375" customWidth="1"/>
    <col min="14" max="14" width="6.375" bestFit="1" customWidth="1"/>
    <col min="15" max="15" width="20.125" customWidth="1"/>
  </cols>
  <sheetData>
    <row r="1" spans="1:15" s="38" customFormat="1" ht="39" customHeight="1">
      <c r="A1" s="29" t="s">
        <v>78</v>
      </c>
      <c r="B1" s="29" t="s">
        <v>81</v>
      </c>
      <c r="C1" s="29" t="s">
        <v>0</v>
      </c>
      <c r="D1" s="29" t="s">
        <v>1</v>
      </c>
      <c r="E1" s="46" t="s">
        <v>80</v>
      </c>
      <c r="F1" s="46" t="s">
        <v>2</v>
      </c>
      <c r="G1" s="28" t="s">
        <v>83</v>
      </c>
      <c r="H1" s="28" t="s">
        <v>84</v>
      </c>
      <c r="I1" s="28" t="s">
        <v>169</v>
      </c>
      <c r="J1" s="28" t="s">
        <v>170</v>
      </c>
      <c r="K1" s="28" t="s">
        <v>171</v>
      </c>
      <c r="L1" s="28" t="s">
        <v>172</v>
      </c>
      <c r="M1" s="28" t="s">
        <v>173</v>
      </c>
      <c r="N1" s="28" t="s">
        <v>87</v>
      </c>
      <c r="O1" s="28" t="s">
        <v>79</v>
      </c>
    </row>
    <row r="2" spans="1:15" s="53" customFormat="1">
      <c r="A2" s="54">
        <v>1</v>
      </c>
      <c r="B2" s="54" t="s">
        <v>107</v>
      </c>
      <c r="C2" s="55" t="s">
        <v>64</v>
      </c>
      <c r="D2" s="55" t="s">
        <v>65</v>
      </c>
      <c r="E2" s="54">
        <v>145.5</v>
      </c>
      <c r="F2" s="54">
        <v>4.2699999999999996</v>
      </c>
      <c r="G2" s="54">
        <v>4.2699999999999996</v>
      </c>
      <c r="H2" s="54">
        <f>F2/G2*55</f>
        <v>55</v>
      </c>
      <c r="I2" s="54"/>
      <c r="J2" s="54"/>
      <c r="K2" s="54"/>
      <c r="L2" s="54"/>
      <c r="M2" s="52"/>
      <c r="N2" s="54">
        <f>SUM(H2:M2)</f>
        <v>55</v>
      </c>
      <c r="O2" s="54" t="s">
        <v>207</v>
      </c>
    </row>
    <row r="3" spans="1:15" s="53" customFormat="1">
      <c r="A3" s="54">
        <v>2</v>
      </c>
      <c r="B3" s="54" t="s">
        <v>107</v>
      </c>
      <c r="C3" s="55" t="s">
        <v>66</v>
      </c>
      <c r="D3" s="55" t="s">
        <v>67</v>
      </c>
      <c r="E3" s="54">
        <v>143.5</v>
      </c>
      <c r="F3" s="54">
        <v>4.2</v>
      </c>
      <c r="G3" s="54">
        <v>4.2699999999999996</v>
      </c>
      <c r="H3" s="54">
        <f t="shared" ref="H3:H7" si="0">F3/G3*55</f>
        <v>54.098360655737707</v>
      </c>
      <c r="I3" s="54"/>
      <c r="J3" s="54"/>
      <c r="K3" s="54"/>
      <c r="L3" s="54">
        <v>10</v>
      </c>
      <c r="M3" s="52">
        <v>2.2000000000000002</v>
      </c>
      <c r="N3" s="54">
        <f t="shared" ref="N3:N7" si="1">SUM(H3:M3)</f>
        <v>66.29836065573771</v>
      </c>
      <c r="O3" s="54" t="s">
        <v>206</v>
      </c>
    </row>
    <row r="4" spans="1:15" s="53" customFormat="1">
      <c r="A4" s="54">
        <v>3</v>
      </c>
      <c r="B4" s="54" t="s">
        <v>107</v>
      </c>
      <c r="C4" s="55" t="s">
        <v>68</v>
      </c>
      <c r="D4" s="55" t="s">
        <v>69</v>
      </c>
      <c r="E4" s="54">
        <v>141</v>
      </c>
      <c r="F4" s="54">
        <v>4.17</v>
      </c>
      <c r="G4" s="54">
        <v>4.2699999999999996</v>
      </c>
      <c r="H4" s="54">
        <f t="shared" si="0"/>
        <v>53.711943793911011</v>
      </c>
      <c r="I4" s="54"/>
      <c r="J4" s="54"/>
      <c r="K4" s="54"/>
      <c r="L4" s="54">
        <v>10</v>
      </c>
      <c r="M4" s="52">
        <v>2.9</v>
      </c>
      <c r="N4" s="54">
        <f t="shared" si="1"/>
        <v>66.61194379391101</v>
      </c>
      <c r="O4" s="54" t="s">
        <v>184</v>
      </c>
    </row>
    <row r="5" spans="1:15" s="53" customFormat="1">
      <c r="A5" s="54">
        <v>4</v>
      </c>
      <c r="B5" s="54" t="s">
        <v>107</v>
      </c>
      <c r="C5" s="55" t="s">
        <v>70</v>
      </c>
      <c r="D5" s="55" t="s">
        <v>71</v>
      </c>
      <c r="E5" s="54">
        <v>134.5</v>
      </c>
      <c r="F5" s="54">
        <v>4.1100000000000003</v>
      </c>
      <c r="G5" s="54">
        <v>4.2699999999999996</v>
      </c>
      <c r="H5" s="54">
        <f t="shared" si="0"/>
        <v>52.93911007025762</v>
      </c>
      <c r="I5" s="54">
        <v>1</v>
      </c>
      <c r="J5" s="54"/>
      <c r="K5" s="54"/>
      <c r="L5" s="54">
        <v>10</v>
      </c>
      <c r="M5" s="52">
        <v>2.7</v>
      </c>
      <c r="N5" s="54">
        <f t="shared" si="1"/>
        <v>66.639110070257615</v>
      </c>
      <c r="O5" s="54" t="s">
        <v>208</v>
      </c>
    </row>
    <row r="6" spans="1:15" s="53" customFormat="1">
      <c r="A6" s="54">
        <v>5</v>
      </c>
      <c r="B6" s="54" t="s">
        <v>107</v>
      </c>
      <c r="C6" s="55" t="s">
        <v>72</v>
      </c>
      <c r="D6" s="55" t="s">
        <v>73</v>
      </c>
      <c r="E6" s="54">
        <v>143.5</v>
      </c>
      <c r="F6" s="54">
        <v>3.72</v>
      </c>
      <c r="G6" s="54">
        <v>4.2699999999999996</v>
      </c>
      <c r="H6" s="54">
        <f t="shared" si="0"/>
        <v>47.915690866510545</v>
      </c>
      <c r="I6" s="54"/>
      <c r="J6" s="54"/>
      <c r="K6" s="54"/>
      <c r="L6" s="54"/>
      <c r="M6" s="52"/>
      <c r="N6" s="54">
        <f t="shared" si="1"/>
        <v>47.915690866510545</v>
      </c>
      <c r="O6" s="54" t="s">
        <v>205</v>
      </c>
    </row>
    <row r="7" spans="1:15" s="53" customFormat="1">
      <c r="A7" s="54">
        <v>6</v>
      </c>
      <c r="B7" s="54" t="s">
        <v>107</v>
      </c>
      <c r="C7" s="55" t="s">
        <v>74</v>
      </c>
      <c r="D7" s="55" t="s">
        <v>75</v>
      </c>
      <c r="E7" s="54">
        <v>143.5</v>
      </c>
      <c r="F7" s="54">
        <v>3.72</v>
      </c>
      <c r="G7" s="54">
        <v>4.2699999999999996</v>
      </c>
      <c r="H7" s="54">
        <f t="shared" si="0"/>
        <v>47.915690866510545</v>
      </c>
      <c r="I7" s="54"/>
      <c r="J7" s="54"/>
      <c r="K7" s="54"/>
      <c r="L7" s="54">
        <v>10</v>
      </c>
      <c r="M7" s="52"/>
      <c r="N7" s="54">
        <f t="shared" si="1"/>
        <v>57.915690866510545</v>
      </c>
      <c r="O7" s="54" t="s">
        <v>199</v>
      </c>
    </row>
    <row r="12" spans="1:15">
      <c r="B12" s="7" t="s">
        <v>109</v>
      </c>
      <c r="C12" s="8" t="s">
        <v>106</v>
      </c>
      <c r="D12" s="8" t="s">
        <v>111</v>
      </c>
      <c r="E12" s="8" t="s">
        <v>85</v>
      </c>
      <c r="F12" s="8" t="s">
        <v>111</v>
      </c>
      <c r="G12" s="8" t="s">
        <v>113</v>
      </c>
      <c r="H12" s="8" t="s">
        <v>111</v>
      </c>
      <c r="I12" s="8" t="s">
        <v>86</v>
      </c>
      <c r="J12" s="9" t="s">
        <v>111</v>
      </c>
      <c r="K12" s="10"/>
    </row>
    <row r="13" spans="1:15">
      <c r="B13" s="6" t="s">
        <v>65</v>
      </c>
      <c r="C13" s="11" t="s">
        <v>134</v>
      </c>
      <c r="D13" s="12"/>
      <c r="E13" s="11" t="s">
        <v>130</v>
      </c>
      <c r="F13" s="12"/>
      <c r="G13" s="11" t="s">
        <v>130</v>
      </c>
      <c r="H13" s="12"/>
      <c r="I13" s="11" t="s">
        <v>130</v>
      </c>
      <c r="J13" s="12"/>
      <c r="K13" s="12"/>
    </row>
    <row r="14" spans="1:15">
      <c r="B14" s="6" t="s">
        <v>67</v>
      </c>
      <c r="C14" s="11" t="s">
        <v>137</v>
      </c>
      <c r="D14" s="12"/>
      <c r="E14" s="11" t="s">
        <v>136</v>
      </c>
      <c r="F14" s="12"/>
      <c r="G14" s="11" t="s">
        <v>130</v>
      </c>
      <c r="H14" s="12"/>
      <c r="I14" s="11" t="s">
        <v>210</v>
      </c>
      <c r="J14" s="12">
        <v>10</v>
      </c>
      <c r="K14" s="12"/>
    </row>
    <row r="15" spans="1:15">
      <c r="B15" s="6" t="s">
        <v>69</v>
      </c>
      <c r="C15" s="12" t="s">
        <v>138</v>
      </c>
      <c r="D15" s="12"/>
      <c r="E15" s="21" t="s">
        <v>136</v>
      </c>
      <c r="F15" s="12"/>
      <c r="G15" s="11" t="s">
        <v>130</v>
      </c>
      <c r="H15" s="12"/>
      <c r="I15" s="11" t="s">
        <v>211</v>
      </c>
      <c r="J15" s="12">
        <v>10</v>
      </c>
      <c r="K15" s="12"/>
    </row>
    <row r="16" spans="1:15">
      <c r="B16" s="6" t="s">
        <v>135</v>
      </c>
      <c r="C16" s="11" t="s">
        <v>174</v>
      </c>
      <c r="D16" s="12">
        <v>1</v>
      </c>
      <c r="E16" s="21" t="s">
        <v>137</v>
      </c>
      <c r="F16" s="12"/>
      <c r="G16" s="11" t="s">
        <v>130</v>
      </c>
      <c r="H16" s="12"/>
      <c r="I16" s="11" t="s">
        <v>212</v>
      </c>
      <c r="J16" s="12">
        <v>10</v>
      </c>
      <c r="K16" s="12"/>
    </row>
    <row r="17" spans="2:11">
      <c r="B17" s="6" t="s">
        <v>73</v>
      </c>
      <c r="C17" s="11" t="s">
        <v>134</v>
      </c>
      <c r="D17" s="12"/>
      <c r="E17" s="11" t="s">
        <v>130</v>
      </c>
      <c r="F17" s="12"/>
      <c r="G17" s="11" t="s">
        <v>130</v>
      </c>
      <c r="H17" s="12"/>
      <c r="I17" s="11" t="s">
        <v>130</v>
      </c>
      <c r="J17" s="12"/>
      <c r="K17" s="12"/>
    </row>
    <row r="18" spans="2:11">
      <c r="B18" s="6" t="s">
        <v>75</v>
      </c>
      <c r="C18" s="11" t="s">
        <v>134</v>
      </c>
      <c r="D18" s="12"/>
      <c r="E18" s="11" t="s">
        <v>130</v>
      </c>
      <c r="F18" s="12"/>
      <c r="G18" s="11" t="s">
        <v>130</v>
      </c>
      <c r="H18" s="12"/>
      <c r="I18" s="11" t="s">
        <v>209</v>
      </c>
      <c r="J18" s="12">
        <v>10</v>
      </c>
      <c r="K18" s="12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6"/>
  <sheetViews>
    <sheetView workbookViewId="0">
      <selection activeCell="D23" sqref="D23"/>
    </sheetView>
  </sheetViews>
  <sheetFormatPr defaultRowHeight="13.5"/>
  <cols>
    <col min="1" max="1" width="4.75" bestFit="1" customWidth="1"/>
    <col min="2" max="2" width="16.75" bestFit="1" customWidth="1"/>
    <col min="3" max="3" width="10.25" bestFit="1" customWidth="1"/>
    <col min="4" max="4" width="6.375" bestFit="1" customWidth="1"/>
    <col min="5" max="5" width="13.125" bestFit="1" customWidth="1"/>
    <col min="6" max="6" width="12.125" customWidth="1"/>
    <col min="7" max="7" width="11.375" bestFit="1" customWidth="1"/>
    <col min="8" max="8" width="16" customWidth="1"/>
    <col min="9" max="12" width="11.375" bestFit="1" customWidth="1"/>
    <col min="13" max="13" width="11.375" customWidth="1"/>
    <col min="14" max="14" width="6.375" bestFit="1" customWidth="1"/>
    <col min="15" max="15" width="15.5" customWidth="1"/>
  </cols>
  <sheetData>
    <row r="1" spans="1:15" s="38" customFormat="1" ht="38.25">
      <c r="A1" s="29" t="s">
        <v>78</v>
      </c>
      <c r="B1" s="29" t="s">
        <v>81</v>
      </c>
      <c r="C1" s="29" t="s">
        <v>0</v>
      </c>
      <c r="D1" s="29" t="s">
        <v>1</v>
      </c>
      <c r="E1" s="46" t="s">
        <v>80</v>
      </c>
      <c r="F1" s="46" t="s">
        <v>2</v>
      </c>
      <c r="G1" s="28" t="s">
        <v>83</v>
      </c>
      <c r="H1" s="28" t="s">
        <v>84</v>
      </c>
      <c r="I1" s="28" t="s">
        <v>169</v>
      </c>
      <c r="J1" s="28" t="s">
        <v>170</v>
      </c>
      <c r="K1" s="28" t="s">
        <v>171</v>
      </c>
      <c r="L1" s="28" t="s">
        <v>172</v>
      </c>
      <c r="M1" s="28" t="s">
        <v>173</v>
      </c>
      <c r="N1" s="28" t="s">
        <v>87</v>
      </c>
      <c r="O1" s="28" t="s">
        <v>79</v>
      </c>
    </row>
    <row r="2" spans="1:15" s="53" customFormat="1">
      <c r="A2" s="54">
        <v>1</v>
      </c>
      <c r="B2" s="54" t="s">
        <v>108</v>
      </c>
      <c r="C2" s="55" t="s">
        <v>76</v>
      </c>
      <c r="D2" s="55" t="s">
        <v>77</v>
      </c>
      <c r="E2" s="54">
        <v>141</v>
      </c>
      <c r="F2" s="54">
        <v>4.3099999999999996</v>
      </c>
      <c r="G2" s="54">
        <v>4.3099999999999996</v>
      </c>
      <c r="H2" s="54">
        <f>F2/G2*55</f>
        <v>55</v>
      </c>
      <c r="I2" s="54"/>
      <c r="J2" s="54"/>
      <c r="K2" s="54"/>
      <c r="L2" s="54">
        <v>10</v>
      </c>
      <c r="M2" s="54">
        <v>2.8</v>
      </c>
      <c r="N2" s="54">
        <f>SUM(H2:M2)</f>
        <v>67.8</v>
      </c>
      <c r="O2" s="54" t="s">
        <v>204</v>
      </c>
    </row>
    <row r="5" spans="1:15">
      <c r="A5" s="7" t="s">
        <v>141</v>
      </c>
      <c r="B5" s="8" t="s">
        <v>142</v>
      </c>
      <c r="C5" s="8" t="s">
        <v>143</v>
      </c>
      <c r="D5" s="8" t="s">
        <v>144</v>
      </c>
      <c r="E5" s="8" t="s">
        <v>145</v>
      </c>
      <c r="F5" s="8" t="s">
        <v>146</v>
      </c>
      <c r="G5" s="8" t="s">
        <v>145</v>
      </c>
      <c r="H5" s="8" t="s">
        <v>147</v>
      </c>
      <c r="I5" s="9" t="s">
        <v>145</v>
      </c>
      <c r="J5" s="10"/>
    </row>
    <row r="6" spans="1:15">
      <c r="A6" s="4" t="s">
        <v>148</v>
      </c>
      <c r="B6" s="11" t="s">
        <v>149</v>
      </c>
      <c r="C6" s="12"/>
      <c r="D6" s="11" t="s">
        <v>149</v>
      </c>
      <c r="E6" s="12"/>
      <c r="F6" s="11" t="s">
        <v>150</v>
      </c>
      <c r="G6" s="12"/>
      <c r="H6" s="11" t="s">
        <v>151</v>
      </c>
      <c r="I6" s="12">
        <v>10</v>
      </c>
      <c r="J6" s="1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15公管体</vt:lpstr>
      <vt:lpstr>16公管</vt:lpstr>
      <vt:lpstr>16教育</vt:lpstr>
      <vt:lpstr>16体教</vt:lpstr>
      <vt:lpstr>16运训</vt:lpstr>
      <vt:lpstr>16民传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ZJUWZ3050</dc:creator>
  <cp:lastModifiedBy>Admin</cp:lastModifiedBy>
  <dcterms:created xsi:type="dcterms:W3CDTF">2019-07-18T03:04:45Z</dcterms:created>
  <dcterms:modified xsi:type="dcterms:W3CDTF">2019-09-16T05:49:45Z</dcterms:modified>
</cp:coreProperties>
</file>